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deji.Ajilore.ARM.COM.NG\OneDrive - Asset &amp; Resource Management Holding Company\Desktop\Price LIst\"/>
    </mc:Choice>
  </mc:AlternateContent>
  <xr:revisionPtr revIDLastSave="0" documentId="8_{A5660468-1A63-432F-B0E2-C5862F464EE9}" xr6:coauthVersionLast="47" xr6:coauthVersionMax="47" xr10:uidLastSave="{00000000-0000-0000-0000-000000000000}"/>
  <bookViews>
    <workbookView xWindow="-120" yWindow="-120" windowWidth="20730" windowHeight="11040" xr2:uid="{6D851E4A-CB27-4F42-AB76-C12A3F788BE1}"/>
  </bookViews>
  <sheets>
    <sheet name="Pricelist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" l="1"/>
  <c r="J116" i="1"/>
  <c r="I116" i="1"/>
  <c r="G116" i="1"/>
  <c r="F116" i="1"/>
  <c r="E116" i="1"/>
  <c r="D116" i="1"/>
  <c r="C116" i="1"/>
  <c r="K115" i="1"/>
  <c r="J115" i="1"/>
  <c r="I115" i="1"/>
  <c r="G115" i="1"/>
  <c r="F115" i="1"/>
  <c r="E115" i="1"/>
  <c r="D115" i="1"/>
  <c r="C115" i="1"/>
  <c r="K114" i="1"/>
  <c r="J114" i="1"/>
  <c r="I114" i="1"/>
  <c r="G114" i="1"/>
  <c r="F114" i="1"/>
  <c r="E114" i="1"/>
  <c r="D114" i="1"/>
  <c r="C114" i="1"/>
  <c r="K113" i="1"/>
  <c r="J113" i="1"/>
  <c r="I113" i="1"/>
  <c r="G113" i="1"/>
  <c r="H113" i="1" s="1"/>
  <c r="A113" i="1" s="1"/>
  <c r="F113" i="1"/>
  <c r="E113" i="1"/>
  <c r="D113" i="1"/>
  <c r="C113" i="1"/>
  <c r="K112" i="1"/>
  <c r="J112" i="1"/>
  <c r="I112" i="1"/>
  <c r="G112" i="1"/>
  <c r="F112" i="1"/>
  <c r="E112" i="1"/>
  <c r="D112" i="1"/>
  <c r="C112" i="1"/>
  <c r="K111" i="1"/>
  <c r="J111" i="1"/>
  <c r="I111" i="1"/>
  <c r="G111" i="1"/>
  <c r="F111" i="1"/>
  <c r="E111" i="1"/>
  <c r="D111" i="1"/>
  <c r="C111" i="1"/>
  <c r="K110" i="1"/>
  <c r="J110" i="1"/>
  <c r="I110" i="1"/>
  <c r="G110" i="1"/>
  <c r="F110" i="1"/>
  <c r="E110" i="1"/>
  <c r="D110" i="1"/>
  <c r="C110" i="1"/>
  <c r="K109" i="1"/>
  <c r="J109" i="1"/>
  <c r="I109" i="1"/>
  <c r="G109" i="1"/>
  <c r="F109" i="1"/>
  <c r="E109" i="1"/>
  <c r="D109" i="1"/>
  <c r="C109" i="1"/>
  <c r="K108" i="1"/>
  <c r="J108" i="1"/>
  <c r="I108" i="1"/>
  <c r="G108" i="1"/>
  <c r="F108" i="1"/>
  <c r="E108" i="1"/>
  <c r="D108" i="1"/>
  <c r="C108" i="1"/>
  <c r="K107" i="1"/>
  <c r="J107" i="1"/>
  <c r="I107" i="1"/>
  <c r="G107" i="1"/>
  <c r="F107" i="1"/>
  <c r="E107" i="1"/>
  <c r="D107" i="1"/>
  <c r="C107" i="1"/>
  <c r="K106" i="1"/>
  <c r="J106" i="1"/>
  <c r="I106" i="1"/>
  <c r="G106" i="1"/>
  <c r="F106" i="1"/>
  <c r="E106" i="1"/>
  <c r="D106" i="1"/>
  <c r="C106" i="1"/>
  <c r="H106" i="1" s="1"/>
  <c r="A106" i="1" s="1"/>
  <c r="K105" i="1"/>
  <c r="J105" i="1"/>
  <c r="I105" i="1"/>
  <c r="G105" i="1"/>
  <c r="F105" i="1"/>
  <c r="E105" i="1"/>
  <c r="D105" i="1"/>
  <c r="C105" i="1"/>
  <c r="K104" i="1"/>
  <c r="J104" i="1"/>
  <c r="I104" i="1"/>
  <c r="G104" i="1"/>
  <c r="F104" i="1"/>
  <c r="E104" i="1"/>
  <c r="D104" i="1"/>
  <c r="C104" i="1"/>
  <c r="K103" i="1"/>
  <c r="J103" i="1"/>
  <c r="I103" i="1"/>
  <c r="G103" i="1"/>
  <c r="F103" i="1"/>
  <c r="E103" i="1"/>
  <c r="D103" i="1"/>
  <c r="C103" i="1"/>
  <c r="K102" i="1"/>
  <c r="J102" i="1"/>
  <c r="I102" i="1"/>
  <c r="G102" i="1"/>
  <c r="H102" i="1" s="1"/>
  <c r="A102" i="1" s="1"/>
  <c r="F102" i="1"/>
  <c r="E102" i="1"/>
  <c r="D102" i="1"/>
  <c r="C102" i="1"/>
  <c r="K101" i="1"/>
  <c r="J101" i="1"/>
  <c r="I101" i="1"/>
  <c r="G101" i="1"/>
  <c r="F101" i="1"/>
  <c r="E101" i="1"/>
  <c r="D101" i="1"/>
  <c r="C101" i="1"/>
  <c r="K100" i="1"/>
  <c r="J100" i="1"/>
  <c r="I100" i="1"/>
  <c r="G100" i="1"/>
  <c r="F100" i="1"/>
  <c r="E100" i="1"/>
  <c r="D100" i="1"/>
  <c r="C100" i="1"/>
  <c r="H100" i="1" s="1"/>
  <c r="A100" i="1" s="1"/>
  <c r="K99" i="1"/>
  <c r="J99" i="1"/>
  <c r="I99" i="1"/>
  <c r="G99" i="1"/>
  <c r="F99" i="1"/>
  <c r="E99" i="1"/>
  <c r="D99" i="1"/>
  <c r="C99" i="1"/>
  <c r="K98" i="1"/>
  <c r="J98" i="1"/>
  <c r="I98" i="1"/>
  <c r="G98" i="1"/>
  <c r="F98" i="1"/>
  <c r="E98" i="1"/>
  <c r="D98" i="1"/>
  <c r="C98" i="1"/>
  <c r="K97" i="1"/>
  <c r="J97" i="1"/>
  <c r="I97" i="1"/>
  <c r="G97" i="1"/>
  <c r="F97" i="1"/>
  <c r="E97" i="1"/>
  <c r="D97" i="1"/>
  <c r="C97" i="1"/>
  <c r="K96" i="1"/>
  <c r="J96" i="1"/>
  <c r="I96" i="1"/>
  <c r="G96" i="1"/>
  <c r="F96" i="1"/>
  <c r="E96" i="1"/>
  <c r="D96" i="1"/>
  <c r="C96" i="1"/>
  <c r="K95" i="1"/>
  <c r="J95" i="1"/>
  <c r="I95" i="1"/>
  <c r="G95" i="1"/>
  <c r="F95" i="1"/>
  <c r="E95" i="1"/>
  <c r="D95" i="1"/>
  <c r="C95" i="1"/>
  <c r="K94" i="1"/>
  <c r="J94" i="1"/>
  <c r="I94" i="1"/>
  <c r="G94" i="1"/>
  <c r="F94" i="1"/>
  <c r="E94" i="1"/>
  <c r="D94" i="1"/>
  <c r="C94" i="1"/>
  <c r="H94" i="1" s="1"/>
  <c r="A94" i="1" s="1"/>
  <c r="K93" i="1"/>
  <c r="J93" i="1"/>
  <c r="I93" i="1"/>
  <c r="G93" i="1"/>
  <c r="F93" i="1"/>
  <c r="E93" i="1"/>
  <c r="D93" i="1"/>
  <c r="C93" i="1"/>
  <c r="H93" i="1" s="1"/>
  <c r="A93" i="1" s="1"/>
  <c r="K92" i="1"/>
  <c r="J92" i="1"/>
  <c r="I92" i="1"/>
  <c r="G92" i="1"/>
  <c r="F92" i="1"/>
  <c r="E92" i="1"/>
  <c r="D92" i="1"/>
  <c r="C92" i="1"/>
  <c r="K91" i="1"/>
  <c r="J91" i="1"/>
  <c r="I91" i="1"/>
  <c r="G91" i="1"/>
  <c r="F91" i="1"/>
  <c r="E91" i="1"/>
  <c r="D91" i="1"/>
  <c r="C91" i="1"/>
  <c r="K90" i="1"/>
  <c r="J90" i="1"/>
  <c r="I90" i="1"/>
  <c r="G90" i="1"/>
  <c r="F90" i="1"/>
  <c r="E90" i="1"/>
  <c r="D90" i="1"/>
  <c r="C90" i="1"/>
  <c r="K89" i="1"/>
  <c r="J89" i="1"/>
  <c r="I89" i="1"/>
  <c r="G89" i="1"/>
  <c r="F89" i="1"/>
  <c r="E89" i="1"/>
  <c r="D89" i="1"/>
  <c r="C89" i="1"/>
  <c r="H89" i="1" s="1"/>
  <c r="A89" i="1" s="1"/>
  <c r="K88" i="1"/>
  <c r="J88" i="1"/>
  <c r="I88" i="1"/>
  <c r="G88" i="1"/>
  <c r="F88" i="1"/>
  <c r="E88" i="1"/>
  <c r="D88" i="1"/>
  <c r="C88" i="1"/>
  <c r="K87" i="1"/>
  <c r="J87" i="1"/>
  <c r="I87" i="1"/>
  <c r="G87" i="1"/>
  <c r="F87" i="1"/>
  <c r="E87" i="1"/>
  <c r="D87" i="1"/>
  <c r="C87" i="1"/>
  <c r="K86" i="1"/>
  <c r="J86" i="1"/>
  <c r="I86" i="1"/>
  <c r="G86" i="1"/>
  <c r="F86" i="1"/>
  <c r="E86" i="1"/>
  <c r="D86" i="1"/>
  <c r="C86" i="1"/>
  <c r="K85" i="1"/>
  <c r="J85" i="1"/>
  <c r="I85" i="1"/>
  <c r="G85" i="1"/>
  <c r="F85" i="1"/>
  <c r="E85" i="1"/>
  <c r="D85" i="1"/>
  <c r="C85" i="1"/>
  <c r="K84" i="1"/>
  <c r="J84" i="1"/>
  <c r="I84" i="1"/>
  <c r="G84" i="1"/>
  <c r="F84" i="1"/>
  <c r="E84" i="1"/>
  <c r="D84" i="1"/>
  <c r="C84" i="1"/>
  <c r="H84" i="1" s="1"/>
  <c r="A84" i="1" s="1"/>
  <c r="K83" i="1"/>
  <c r="J83" i="1"/>
  <c r="I83" i="1"/>
  <c r="G83" i="1"/>
  <c r="F83" i="1"/>
  <c r="E83" i="1"/>
  <c r="D83" i="1"/>
  <c r="C83" i="1"/>
  <c r="K82" i="1"/>
  <c r="J82" i="1"/>
  <c r="I82" i="1"/>
  <c r="G82" i="1"/>
  <c r="F82" i="1"/>
  <c r="E82" i="1"/>
  <c r="D82" i="1"/>
  <c r="C82" i="1"/>
  <c r="H82" i="1" s="1"/>
  <c r="A82" i="1" s="1"/>
  <c r="K81" i="1"/>
  <c r="J81" i="1"/>
  <c r="I81" i="1"/>
  <c r="G81" i="1"/>
  <c r="F81" i="1"/>
  <c r="E81" i="1"/>
  <c r="D81" i="1"/>
  <c r="C81" i="1"/>
  <c r="H81" i="1" s="1"/>
  <c r="A81" i="1" s="1"/>
  <c r="K80" i="1"/>
  <c r="J80" i="1"/>
  <c r="I80" i="1"/>
  <c r="G80" i="1"/>
  <c r="F80" i="1"/>
  <c r="E80" i="1"/>
  <c r="D80" i="1"/>
  <c r="C80" i="1"/>
  <c r="K79" i="1"/>
  <c r="J79" i="1"/>
  <c r="I79" i="1"/>
  <c r="G79" i="1"/>
  <c r="F79" i="1"/>
  <c r="E79" i="1"/>
  <c r="D79" i="1"/>
  <c r="C79" i="1"/>
  <c r="K78" i="1"/>
  <c r="J78" i="1"/>
  <c r="I78" i="1"/>
  <c r="G78" i="1"/>
  <c r="F78" i="1"/>
  <c r="E78" i="1"/>
  <c r="D78" i="1"/>
  <c r="C78" i="1"/>
  <c r="K77" i="1"/>
  <c r="J77" i="1"/>
  <c r="I77" i="1"/>
  <c r="G77" i="1"/>
  <c r="H77" i="1" s="1"/>
  <c r="A77" i="1" s="1"/>
  <c r="F77" i="1"/>
  <c r="E77" i="1"/>
  <c r="D77" i="1"/>
  <c r="C77" i="1"/>
  <c r="K76" i="1"/>
  <c r="J76" i="1"/>
  <c r="I76" i="1"/>
  <c r="G76" i="1"/>
  <c r="F76" i="1"/>
  <c r="E76" i="1"/>
  <c r="D76" i="1"/>
  <c r="C76" i="1"/>
  <c r="K75" i="1"/>
  <c r="J75" i="1"/>
  <c r="I75" i="1"/>
  <c r="G75" i="1"/>
  <c r="F75" i="1"/>
  <c r="E75" i="1"/>
  <c r="D75" i="1"/>
  <c r="C75" i="1"/>
  <c r="K74" i="1"/>
  <c r="J74" i="1"/>
  <c r="I74" i="1"/>
  <c r="G74" i="1"/>
  <c r="F74" i="1"/>
  <c r="E74" i="1"/>
  <c r="D74" i="1"/>
  <c r="C74" i="1"/>
  <c r="K73" i="1"/>
  <c r="J73" i="1"/>
  <c r="I73" i="1"/>
  <c r="G73" i="1"/>
  <c r="F73" i="1"/>
  <c r="E73" i="1"/>
  <c r="D73" i="1"/>
  <c r="C73" i="1"/>
  <c r="K72" i="1"/>
  <c r="J72" i="1"/>
  <c r="I72" i="1"/>
  <c r="G72" i="1"/>
  <c r="H72" i="1" s="1"/>
  <c r="A72" i="1" s="1"/>
  <c r="F72" i="1"/>
  <c r="E72" i="1"/>
  <c r="D72" i="1"/>
  <c r="C72" i="1"/>
  <c r="K71" i="1"/>
  <c r="J71" i="1"/>
  <c r="I71" i="1"/>
  <c r="G71" i="1"/>
  <c r="F71" i="1"/>
  <c r="E71" i="1"/>
  <c r="D71" i="1"/>
  <c r="C71" i="1"/>
  <c r="K70" i="1"/>
  <c r="J70" i="1"/>
  <c r="I70" i="1"/>
  <c r="G70" i="1"/>
  <c r="F70" i="1"/>
  <c r="E70" i="1"/>
  <c r="D70" i="1"/>
  <c r="C70" i="1"/>
  <c r="K69" i="1"/>
  <c r="J69" i="1"/>
  <c r="I69" i="1"/>
  <c r="G69" i="1"/>
  <c r="F69" i="1"/>
  <c r="E69" i="1"/>
  <c r="D69" i="1"/>
  <c r="C69" i="1"/>
  <c r="K68" i="1"/>
  <c r="J68" i="1"/>
  <c r="I68" i="1"/>
  <c r="G68" i="1"/>
  <c r="F68" i="1"/>
  <c r="E68" i="1"/>
  <c r="D68" i="1"/>
  <c r="C68" i="1"/>
  <c r="H68" i="1" s="1"/>
  <c r="A68" i="1" s="1"/>
  <c r="K67" i="1"/>
  <c r="J67" i="1"/>
  <c r="I67" i="1"/>
  <c r="G67" i="1"/>
  <c r="F67" i="1"/>
  <c r="E67" i="1"/>
  <c r="D67" i="1"/>
  <c r="C67" i="1"/>
  <c r="K66" i="1"/>
  <c r="J66" i="1"/>
  <c r="I66" i="1"/>
  <c r="G66" i="1"/>
  <c r="H66" i="1" s="1"/>
  <c r="A66" i="1" s="1"/>
  <c r="F66" i="1"/>
  <c r="E66" i="1"/>
  <c r="D66" i="1"/>
  <c r="C66" i="1"/>
  <c r="K65" i="1"/>
  <c r="J65" i="1"/>
  <c r="I65" i="1"/>
  <c r="G65" i="1"/>
  <c r="F65" i="1"/>
  <c r="E65" i="1"/>
  <c r="D65" i="1"/>
  <c r="C65" i="1"/>
  <c r="K64" i="1"/>
  <c r="J64" i="1"/>
  <c r="I64" i="1"/>
  <c r="G64" i="1"/>
  <c r="F64" i="1"/>
  <c r="E64" i="1"/>
  <c r="D64" i="1"/>
  <c r="C64" i="1"/>
  <c r="K63" i="1"/>
  <c r="J63" i="1"/>
  <c r="I63" i="1"/>
  <c r="G63" i="1"/>
  <c r="F63" i="1"/>
  <c r="E63" i="1"/>
  <c r="D63" i="1"/>
  <c r="C63" i="1"/>
  <c r="K62" i="1"/>
  <c r="J62" i="1"/>
  <c r="I62" i="1"/>
  <c r="G62" i="1"/>
  <c r="F62" i="1"/>
  <c r="E62" i="1"/>
  <c r="D62" i="1"/>
  <c r="C62" i="1"/>
  <c r="K61" i="1"/>
  <c r="J61" i="1"/>
  <c r="I61" i="1"/>
  <c r="G61" i="1"/>
  <c r="F61" i="1"/>
  <c r="E61" i="1"/>
  <c r="D61" i="1"/>
  <c r="C61" i="1"/>
  <c r="K60" i="1"/>
  <c r="J60" i="1"/>
  <c r="I60" i="1"/>
  <c r="G60" i="1"/>
  <c r="F60" i="1"/>
  <c r="E60" i="1"/>
  <c r="D60" i="1"/>
  <c r="C60" i="1"/>
  <c r="K59" i="1"/>
  <c r="J59" i="1"/>
  <c r="I59" i="1"/>
  <c r="G59" i="1"/>
  <c r="F59" i="1"/>
  <c r="E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H57" i="1" s="1"/>
  <c r="A57" i="1" s="1"/>
  <c r="K56" i="1"/>
  <c r="J56" i="1"/>
  <c r="I56" i="1"/>
  <c r="G56" i="1"/>
  <c r="F56" i="1"/>
  <c r="E56" i="1"/>
  <c r="D56" i="1"/>
  <c r="C56" i="1"/>
  <c r="K55" i="1"/>
  <c r="J55" i="1"/>
  <c r="I55" i="1"/>
  <c r="G55" i="1"/>
  <c r="F55" i="1"/>
  <c r="E55" i="1"/>
  <c r="D55" i="1"/>
  <c r="C55" i="1"/>
  <c r="K54" i="1"/>
  <c r="J54" i="1"/>
  <c r="I54" i="1"/>
  <c r="G54" i="1"/>
  <c r="F54" i="1"/>
  <c r="E54" i="1"/>
  <c r="D54" i="1"/>
  <c r="C54" i="1"/>
  <c r="K53" i="1"/>
  <c r="J53" i="1"/>
  <c r="I53" i="1"/>
  <c r="G53" i="1"/>
  <c r="F53" i="1"/>
  <c r="E53" i="1"/>
  <c r="D53" i="1"/>
  <c r="C53" i="1"/>
  <c r="H53" i="1" s="1"/>
  <c r="A53" i="1" s="1"/>
  <c r="K52" i="1"/>
  <c r="J52" i="1"/>
  <c r="I52" i="1"/>
  <c r="G52" i="1"/>
  <c r="F52" i="1"/>
  <c r="E52" i="1"/>
  <c r="D52" i="1"/>
  <c r="C52" i="1"/>
  <c r="K51" i="1"/>
  <c r="J51" i="1"/>
  <c r="I51" i="1"/>
  <c r="G51" i="1"/>
  <c r="F51" i="1"/>
  <c r="E51" i="1"/>
  <c r="D51" i="1"/>
  <c r="C51" i="1"/>
  <c r="K50" i="1"/>
  <c r="J50" i="1"/>
  <c r="I50" i="1"/>
  <c r="G50" i="1"/>
  <c r="H50" i="1" s="1"/>
  <c r="A50" i="1" s="1"/>
  <c r="F50" i="1"/>
  <c r="E50" i="1"/>
  <c r="D50" i="1"/>
  <c r="C50" i="1"/>
  <c r="K49" i="1"/>
  <c r="J49" i="1"/>
  <c r="I49" i="1"/>
  <c r="G49" i="1"/>
  <c r="F49" i="1"/>
  <c r="E49" i="1"/>
  <c r="D49" i="1"/>
  <c r="C49" i="1"/>
  <c r="K48" i="1"/>
  <c r="J48" i="1"/>
  <c r="I48" i="1"/>
  <c r="G48" i="1"/>
  <c r="F48" i="1"/>
  <c r="E48" i="1"/>
  <c r="D48" i="1"/>
  <c r="C48" i="1"/>
  <c r="K47" i="1"/>
  <c r="J47" i="1"/>
  <c r="I47" i="1"/>
  <c r="G47" i="1"/>
  <c r="F47" i="1"/>
  <c r="E47" i="1"/>
  <c r="D47" i="1"/>
  <c r="C47" i="1"/>
  <c r="K46" i="1"/>
  <c r="J46" i="1"/>
  <c r="I46" i="1"/>
  <c r="H46" i="1"/>
  <c r="A46" i="1" s="1"/>
  <c r="G46" i="1"/>
  <c r="F46" i="1"/>
  <c r="E46" i="1"/>
  <c r="D46" i="1"/>
  <c r="C46" i="1"/>
  <c r="K45" i="1"/>
  <c r="J45" i="1"/>
  <c r="I45" i="1"/>
  <c r="G45" i="1"/>
  <c r="F45" i="1"/>
  <c r="E45" i="1"/>
  <c r="D45" i="1"/>
  <c r="C45" i="1"/>
  <c r="K44" i="1"/>
  <c r="J44" i="1"/>
  <c r="I44" i="1"/>
  <c r="G44" i="1"/>
  <c r="F44" i="1"/>
  <c r="E44" i="1"/>
  <c r="D44" i="1"/>
  <c r="C44" i="1"/>
  <c r="K43" i="1"/>
  <c r="J43" i="1"/>
  <c r="I43" i="1"/>
  <c r="G43" i="1"/>
  <c r="F43" i="1"/>
  <c r="E43" i="1"/>
  <c r="D43" i="1"/>
  <c r="C43" i="1"/>
  <c r="K42" i="1"/>
  <c r="J42" i="1"/>
  <c r="I42" i="1"/>
  <c r="G42" i="1"/>
  <c r="F42" i="1"/>
  <c r="E42" i="1"/>
  <c r="D42" i="1"/>
  <c r="C42" i="1"/>
  <c r="K41" i="1"/>
  <c r="J41" i="1"/>
  <c r="I41" i="1"/>
  <c r="G41" i="1"/>
  <c r="F41" i="1"/>
  <c r="E41" i="1"/>
  <c r="D41" i="1"/>
  <c r="C41" i="1"/>
  <c r="K40" i="1"/>
  <c r="J40" i="1"/>
  <c r="I40" i="1"/>
  <c r="G40" i="1"/>
  <c r="F40" i="1"/>
  <c r="E40" i="1"/>
  <c r="D40" i="1"/>
  <c r="C40" i="1"/>
  <c r="K39" i="1"/>
  <c r="J39" i="1"/>
  <c r="I39" i="1"/>
  <c r="G39" i="1"/>
  <c r="F39" i="1"/>
  <c r="E39" i="1"/>
  <c r="D39" i="1"/>
  <c r="C39" i="1"/>
  <c r="K38" i="1"/>
  <c r="J38" i="1"/>
  <c r="I38" i="1"/>
  <c r="G38" i="1"/>
  <c r="F38" i="1"/>
  <c r="E38" i="1"/>
  <c r="D38" i="1"/>
  <c r="C38" i="1"/>
  <c r="K37" i="1"/>
  <c r="J37" i="1"/>
  <c r="I37" i="1"/>
  <c r="G37" i="1"/>
  <c r="F37" i="1"/>
  <c r="E37" i="1"/>
  <c r="D37" i="1"/>
  <c r="C37" i="1"/>
  <c r="K36" i="1"/>
  <c r="J36" i="1"/>
  <c r="I36" i="1"/>
  <c r="G36" i="1"/>
  <c r="H36" i="1" s="1"/>
  <c r="A36" i="1" s="1"/>
  <c r="F36" i="1"/>
  <c r="E36" i="1"/>
  <c r="D36" i="1"/>
  <c r="C36" i="1"/>
  <c r="K35" i="1"/>
  <c r="J35" i="1"/>
  <c r="I35" i="1"/>
  <c r="G35" i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J33" i="1"/>
  <c r="I33" i="1"/>
  <c r="G33" i="1"/>
  <c r="F33" i="1"/>
  <c r="E33" i="1"/>
  <c r="D33" i="1"/>
  <c r="C33" i="1"/>
  <c r="K32" i="1"/>
  <c r="J32" i="1"/>
  <c r="I32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J30" i="1"/>
  <c r="I30" i="1"/>
  <c r="G30" i="1"/>
  <c r="F30" i="1"/>
  <c r="E30" i="1"/>
  <c r="D30" i="1"/>
  <c r="C30" i="1"/>
  <c r="K29" i="1"/>
  <c r="J29" i="1"/>
  <c r="I29" i="1"/>
  <c r="G29" i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J27" i="1"/>
  <c r="I27" i="1"/>
  <c r="G27" i="1"/>
  <c r="F27" i="1"/>
  <c r="E27" i="1"/>
  <c r="D27" i="1"/>
  <c r="C27" i="1"/>
  <c r="K26" i="1"/>
  <c r="J26" i="1"/>
  <c r="I26" i="1"/>
  <c r="H26" i="1"/>
  <c r="A26" i="1" s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K23" i="1"/>
  <c r="J23" i="1"/>
  <c r="I23" i="1"/>
  <c r="G23" i="1"/>
  <c r="F23" i="1"/>
  <c r="E23" i="1"/>
  <c r="D23" i="1"/>
  <c r="C23" i="1"/>
  <c r="K22" i="1"/>
  <c r="J22" i="1"/>
  <c r="I22" i="1"/>
  <c r="G22" i="1"/>
  <c r="F22" i="1"/>
  <c r="E22" i="1"/>
  <c r="D22" i="1"/>
  <c r="C22" i="1"/>
  <c r="K21" i="1"/>
  <c r="J21" i="1"/>
  <c r="I21" i="1"/>
  <c r="G21" i="1"/>
  <c r="F21" i="1"/>
  <c r="E21" i="1"/>
  <c r="D21" i="1"/>
  <c r="C21" i="1"/>
  <c r="K20" i="1"/>
  <c r="J20" i="1"/>
  <c r="I20" i="1"/>
  <c r="G20" i="1"/>
  <c r="F20" i="1"/>
  <c r="E20" i="1"/>
  <c r="D20" i="1"/>
  <c r="C20" i="1"/>
  <c r="H20" i="1" s="1"/>
  <c r="A20" i="1" s="1"/>
  <c r="K19" i="1"/>
  <c r="J19" i="1"/>
  <c r="I19" i="1"/>
  <c r="G19" i="1"/>
  <c r="F19" i="1"/>
  <c r="E19" i="1"/>
  <c r="D19" i="1"/>
  <c r="C19" i="1"/>
  <c r="K18" i="1"/>
  <c r="J18" i="1"/>
  <c r="I18" i="1"/>
  <c r="G18" i="1"/>
  <c r="F18" i="1"/>
  <c r="E18" i="1"/>
  <c r="D18" i="1"/>
  <c r="C18" i="1"/>
  <c r="K17" i="1"/>
  <c r="J17" i="1"/>
  <c r="I17" i="1"/>
  <c r="G17" i="1"/>
  <c r="F17" i="1"/>
  <c r="E17" i="1"/>
  <c r="D17" i="1"/>
  <c r="C17" i="1"/>
  <c r="K16" i="1"/>
  <c r="J16" i="1"/>
  <c r="I16" i="1"/>
  <c r="G16" i="1"/>
  <c r="F16" i="1"/>
  <c r="E16" i="1"/>
  <c r="D16" i="1"/>
  <c r="C16" i="1"/>
  <c r="K15" i="1"/>
  <c r="J15" i="1"/>
  <c r="I15" i="1"/>
  <c r="G15" i="1"/>
  <c r="F15" i="1"/>
  <c r="E15" i="1"/>
  <c r="D15" i="1"/>
  <c r="C15" i="1"/>
  <c r="K14" i="1"/>
  <c r="J14" i="1"/>
  <c r="I14" i="1"/>
  <c r="G14" i="1"/>
  <c r="F14" i="1"/>
  <c r="E14" i="1"/>
  <c r="D14" i="1"/>
  <c r="C14" i="1"/>
  <c r="K13" i="1"/>
  <c r="J13" i="1"/>
  <c r="I13" i="1"/>
  <c r="G13" i="1"/>
  <c r="F13" i="1"/>
  <c r="E13" i="1"/>
  <c r="D13" i="1"/>
  <c r="C13" i="1"/>
  <c r="H13" i="1" s="1"/>
  <c r="A13" i="1" s="1"/>
  <c r="K12" i="1"/>
  <c r="J12" i="1"/>
  <c r="I12" i="1"/>
  <c r="G12" i="1"/>
  <c r="F12" i="1"/>
  <c r="E12" i="1"/>
  <c r="D12" i="1"/>
  <c r="C12" i="1"/>
  <c r="K11" i="1"/>
  <c r="J11" i="1"/>
  <c r="I11" i="1"/>
  <c r="G11" i="1"/>
  <c r="F11" i="1"/>
  <c r="E11" i="1"/>
  <c r="D11" i="1"/>
  <c r="C11" i="1"/>
  <c r="K10" i="1"/>
  <c r="J10" i="1"/>
  <c r="I10" i="1"/>
  <c r="G10" i="1"/>
  <c r="F10" i="1"/>
  <c r="E10" i="1"/>
  <c r="D10" i="1"/>
  <c r="C10" i="1"/>
  <c r="K9" i="1"/>
  <c r="J9" i="1"/>
  <c r="I9" i="1"/>
  <c r="G9" i="1"/>
  <c r="F9" i="1"/>
  <c r="E9" i="1"/>
  <c r="D9" i="1"/>
  <c r="C9" i="1"/>
  <c r="K8" i="1"/>
  <c r="J8" i="1"/>
  <c r="I8" i="1"/>
  <c r="G8" i="1"/>
  <c r="F8" i="1"/>
  <c r="E8" i="1"/>
  <c r="D8" i="1"/>
  <c r="C8" i="1"/>
  <c r="K7" i="1"/>
  <c r="J7" i="1"/>
  <c r="I7" i="1"/>
  <c r="G7" i="1"/>
  <c r="F7" i="1"/>
  <c r="E7" i="1"/>
  <c r="D7" i="1"/>
  <c r="C7" i="1"/>
  <c r="E4" i="1"/>
  <c r="H69" i="1" l="1"/>
  <c r="A69" i="1" s="1"/>
  <c r="H76" i="1"/>
  <c r="A76" i="1" s="1"/>
  <c r="H101" i="1"/>
  <c r="A101" i="1" s="1"/>
  <c r="H108" i="1"/>
  <c r="A108" i="1" s="1"/>
  <c r="H28" i="1"/>
  <c r="A28" i="1" s="1"/>
  <c r="H34" i="1"/>
  <c r="A34" i="1" s="1"/>
  <c r="H56" i="1"/>
  <c r="A56" i="1" s="1"/>
  <c r="H64" i="1"/>
  <c r="A64" i="1" s="1"/>
  <c r="H41" i="1"/>
  <c r="A41" i="1" s="1"/>
  <c r="H105" i="1"/>
  <c r="A105" i="1" s="1"/>
  <c r="H8" i="1"/>
  <c r="A8" i="1" s="1"/>
  <c r="H16" i="1"/>
  <c r="A16" i="1" s="1"/>
  <c r="H49" i="1"/>
  <c r="A49" i="1" s="1"/>
  <c r="H29" i="1"/>
  <c r="A29" i="1" s="1"/>
  <c r="H32" i="1"/>
  <c r="A32" i="1" s="1"/>
  <c r="H62" i="1"/>
  <c r="A62" i="1" s="1"/>
  <c r="H73" i="1"/>
  <c r="A73" i="1" s="1"/>
  <c r="H45" i="1"/>
  <c r="A45" i="1" s="1"/>
  <c r="H58" i="1"/>
  <c r="A58" i="1" s="1"/>
  <c r="H70" i="1"/>
  <c r="A70" i="1" s="1"/>
  <c r="H97" i="1"/>
  <c r="A97" i="1" s="1"/>
  <c r="H109" i="1"/>
  <c r="A109" i="1" s="1"/>
  <c r="H10" i="1"/>
  <c r="A10" i="1" s="1"/>
  <c r="H37" i="1"/>
  <c r="A37" i="1" s="1"/>
  <c r="H40" i="1"/>
  <c r="A40" i="1" s="1"/>
  <c r="H78" i="1"/>
  <c r="A78" i="1" s="1"/>
  <c r="H21" i="1"/>
  <c r="A21" i="1" s="1"/>
  <c r="H24" i="1"/>
  <c r="A24" i="1" s="1"/>
  <c r="H65" i="1"/>
  <c r="A65" i="1" s="1"/>
  <c r="H86" i="1"/>
  <c r="A86" i="1" s="1"/>
  <c r="H90" i="1"/>
  <c r="A90" i="1" s="1"/>
  <c r="H12" i="1"/>
  <c r="A12" i="1" s="1"/>
  <c r="H18" i="1"/>
  <c r="A18" i="1" s="1"/>
  <c r="H42" i="1"/>
  <c r="A42" i="1" s="1"/>
  <c r="H48" i="1"/>
  <c r="A48" i="1" s="1"/>
  <c r="H54" i="1"/>
  <c r="A54" i="1" s="1"/>
  <c r="H61" i="1"/>
  <c r="A61" i="1" s="1"/>
  <c r="H85" i="1"/>
  <c r="A85" i="1" s="1"/>
  <c r="H60" i="1"/>
  <c r="A60" i="1" s="1"/>
  <c r="H92" i="1"/>
  <c r="A92" i="1" s="1"/>
  <c r="H98" i="1"/>
  <c r="A98" i="1" s="1"/>
  <c r="H74" i="1"/>
  <c r="A74" i="1" s="1"/>
  <c r="H114" i="1"/>
  <c r="A114" i="1" s="1"/>
  <c r="H15" i="1"/>
  <c r="A15" i="1" s="1"/>
  <c r="H23" i="1"/>
  <c r="A23" i="1" s="1"/>
  <c r="H31" i="1"/>
  <c r="A31" i="1" s="1"/>
  <c r="H39" i="1"/>
  <c r="A39" i="1" s="1"/>
  <c r="H47" i="1"/>
  <c r="A47" i="1" s="1"/>
  <c r="H55" i="1"/>
  <c r="A55" i="1" s="1"/>
  <c r="H63" i="1"/>
  <c r="A63" i="1" s="1"/>
  <c r="H71" i="1"/>
  <c r="A71" i="1" s="1"/>
  <c r="H79" i="1"/>
  <c r="A79" i="1" s="1"/>
  <c r="H87" i="1"/>
  <c r="A87" i="1" s="1"/>
  <c r="H95" i="1"/>
  <c r="A95" i="1" s="1"/>
  <c r="H103" i="1"/>
  <c r="A103" i="1" s="1"/>
  <c r="H111" i="1"/>
  <c r="A111" i="1" s="1"/>
  <c r="H44" i="1"/>
  <c r="A44" i="1" s="1"/>
  <c r="H52" i="1"/>
  <c r="A52" i="1" s="1"/>
  <c r="H116" i="1"/>
  <c r="A116" i="1" s="1"/>
  <c r="H7" i="1"/>
  <c r="A7" i="1" s="1"/>
  <c r="H25" i="1"/>
  <c r="A25" i="1" s="1"/>
  <c r="H14" i="1"/>
  <c r="A14" i="1" s="1"/>
  <c r="H30" i="1"/>
  <c r="A30" i="1" s="1"/>
  <c r="H110" i="1"/>
  <c r="A110" i="1" s="1"/>
  <c r="H33" i="1"/>
  <c r="A33" i="1" s="1"/>
  <c r="H22" i="1"/>
  <c r="A22" i="1" s="1"/>
  <c r="H38" i="1"/>
  <c r="A38" i="1" s="1"/>
  <c r="H11" i="1"/>
  <c r="A11" i="1" s="1"/>
  <c r="H27" i="1"/>
  <c r="A27" i="1" s="1"/>
  <c r="H35" i="1"/>
  <c r="A35" i="1" s="1"/>
  <c r="H43" i="1"/>
  <c r="A43" i="1" s="1"/>
  <c r="H51" i="1"/>
  <c r="A51" i="1" s="1"/>
  <c r="H59" i="1"/>
  <c r="A59" i="1" s="1"/>
  <c r="H67" i="1"/>
  <c r="A67" i="1" s="1"/>
  <c r="H75" i="1"/>
  <c r="A75" i="1" s="1"/>
  <c r="H83" i="1"/>
  <c r="A83" i="1" s="1"/>
  <c r="H91" i="1"/>
  <c r="A91" i="1" s="1"/>
  <c r="H99" i="1"/>
  <c r="A99" i="1" s="1"/>
  <c r="H107" i="1"/>
  <c r="A107" i="1" s="1"/>
  <c r="H115" i="1"/>
  <c r="A115" i="1" s="1"/>
  <c r="H19" i="1"/>
  <c r="A19" i="1" s="1"/>
  <c r="H80" i="1"/>
  <c r="A80" i="1" s="1"/>
  <c r="H88" i="1"/>
  <c r="A88" i="1" s="1"/>
  <c r="H96" i="1"/>
  <c r="A96" i="1" s="1"/>
  <c r="H104" i="1"/>
  <c r="A104" i="1" s="1"/>
  <c r="H112" i="1"/>
  <c r="A112" i="1" s="1"/>
  <c r="H9" i="1"/>
  <c r="A9" i="1" s="1"/>
  <c r="H17" i="1"/>
  <c r="A17" i="1" s="1"/>
  <c r="I5" i="1" l="1"/>
  <c r="J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<sst xmlns="http://schemas.openxmlformats.org/spreadsheetml/2006/main" count="124" uniqueCount="124">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</sst>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venir Next LT Pro"/>
      <family val="2"/>
    </font>
    <font>
      <sz val="10"/>
      <color theme="1" tint="4.9989318521683403E-2"/>
      <name val="Avenir Next LT Pro"/>
      <family val="2"/>
    </font>
    <font>
      <sz val="10"/>
      <color rgb="FF9E004F"/>
      <name val="Avenir Next LT Pro"/>
      <family val="2"/>
    </font>
    <font>
      <sz val="10"/>
      <color theme="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10" fontId="4" fillId="0" borderId="1" xfId="0" applyNumberFormat="1" applyFont="1" applyBorder="1"/>
    <xf numFmtId="165" fontId="3" fillId="0" borderId="1" xfId="1" applyFont="1" applyBorder="1"/>
    <xf numFmtId="10" fontId="3" fillId="0" borderId="1" xfId="0" applyNumberFormat="1" applyFont="1" applyBorder="1"/>
    <xf numFmtId="4" fontId="3" fillId="0" borderId="2" xfId="0" applyNumberFormat="1" applyFont="1" applyBorder="1"/>
    <xf numFmtId="10" fontId="5" fillId="0" borderId="1" xfId="2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Font="1" applyFill="1" applyBorder="1" applyAlignment="1">
      <alignment horizontal="right" vertical="center" wrapText="1"/>
    </xf>
    <xf numFmtId="10" fontId="3" fillId="0" borderId="0" xfId="3" applyNumberFormat="1" applyFont="1" applyFill="1" applyBorder="1" applyAlignment="1" applyProtection="1">
      <alignment horizontal="center"/>
      <protection hidden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0" fontId="3" fillId="0" borderId="0" xfId="0" applyNumberFormat="1" applyFont="1"/>
  </cellXfs>
  <cellStyles count="4">
    <cellStyle name="Comma" xfId="1" builtinId="3"/>
    <cellStyle name="Normal" xfId="0" builtinId="0"/>
    <cellStyle name="Percent" xfId="2" builtinId="5"/>
    <cellStyle name="Percent 2" xfId="3" xr:uid="{CC4435FE-A538-4DA4-A4A8-99BD387475B2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71A18-03A9-4339-9C74-BF53C084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ARM%20Price%20List_%2026-04-2022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  <sheetName val="Sheet1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44677</v>
          </cell>
          <cell r="D3">
            <v>44673</v>
          </cell>
          <cell r="E3">
            <v>44651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1.08</v>
          </cell>
          <cell r="D4">
            <v>1.07</v>
          </cell>
          <cell r="E4">
            <v>0.95</v>
          </cell>
          <cell r="F4">
            <v>0.95</v>
          </cell>
          <cell r="G4">
            <v>1.04</v>
          </cell>
          <cell r="I4">
            <v>9.3457943925234765E-3</v>
          </cell>
          <cell r="J4">
            <v>0.1368421052631581</v>
          </cell>
          <cell r="K4">
            <v>0.1368421052631581</v>
          </cell>
          <cell r="L4">
            <v>3.8461538461538547E-2</v>
          </cell>
        </row>
        <row r="5">
          <cell r="B5" t="str">
            <v>ABCTRANS</v>
          </cell>
          <cell r="C5">
            <v>0.31</v>
          </cell>
          <cell r="D5">
            <v>0.28999999999999998</v>
          </cell>
          <cell r="E5">
            <v>0.3</v>
          </cell>
          <cell r="F5">
            <v>0.3</v>
          </cell>
          <cell r="G5">
            <v>0.31</v>
          </cell>
          <cell r="I5">
            <v>6.8965517241379448E-2</v>
          </cell>
          <cell r="J5">
            <v>3.3333333333333437E-2</v>
          </cell>
          <cell r="K5">
            <v>3.3333333333333437E-2</v>
          </cell>
          <cell r="L5">
            <v>0</v>
          </cell>
        </row>
        <row r="6">
          <cell r="B6" t="str">
            <v>ACADEMY</v>
          </cell>
          <cell r="C6">
            <v>1.21</v>
          </cell>
          <cell r="D6">
            <v>1.17</v>
          </cell>
          <cell r="E6">
            <v>1.77</v>
          </cell>
          <cell r="F6">
            <v>1.77</v>
          </cell>
          <cell r="G6">
            <v>0.5</v>
          </cell>
          <cell r="I6">
            <v>3.4188034188034289E-2</v>
          </cell>
          <cell r="J6">
            <v>-0.31638418079096053</v>
          </cell>
          <cell r="K6">
            <v>-0.31638418079096053</v>
          </cell>
          <cell r="L6">
            <v>1.42</v>
          </cell>
        </row>
        <row r="7">
          <cell r="B7" t="str">
            <v>ACCESS</v>
          </cell>
          <cell r="C7">
            <v>9.1</v>
          </cell>
          <cell r="D7">
            <v>9.1</v>
          </cell>
          <cell r="E7">
            <v>9.1</v>
          </cell>
          <cell r="F7">
            <v>9.1</v>
          </cell>
          <cell r="G7">
            <v>9.3000000000000007</v>
          </cell>
          <cell r="I7">
            <v>0</v>
          </cell>
          <cell r="J7">
            <v>0</v>
          </cell>
          <cell r="K7">
            <v>0</v>
          </cell>
          <cell r="L7">
            <v>-2.1505376344086113E-2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0</v>
          </cell>
          <cell r="J9">
            <v>0</v>
          </cell>
          <cell r="K9">
            <v>0</v>
          </cell>
          <cell r="L9">
            <v>2.3890784982935065E-2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0.7</v>
          </cell>
          <cell r="D11">
            <v>0.68</v>
          </cell>
          <cell r="E11">
            <v>0.67</v>
          </cell>
          <cell r="F11">
            <v>0.67</v>
          </cell>
          <cell r="G11">
            <v>0.7</v>
          </cell>
          <cell r="I11">
            <v>2.9411764705882248E-2</v>
          </cell>
          <cell r="J11">
            <v>4.4776119402984982E-2</v>
          </cell>
          <cell r="K11">
            <v>4.4776119402984982E-2</v>
          </cell>
          <cell r="L11">
            <v>0</v>
          </cell>
        </row>
        <row r="12">
          <cell r="B12" t="str">
            <v>AIRTELAFRI</v>
          </cell>
          <cell r="C12">
            <v>1320</v>
          </cell>
          <cell r="D12">
            <v>1320</v>
          </cell>
          <cell r="E12">
            <v>1260.4000000000001</v>
          </cell>
          <cell r="F12">
            <v>1260.4000000000001</v>
          </cell>
          <cell r="G12">
            <v>955</v>
          </cell>
          <cell r="I12">
            <v>0</v>
          </cell>
          <cell r="J12">
            <v>4.728657569025696E-2</v>
          </cell>
          <cell r="K12">
            <v>4.728657569025696E-2</v>
          </cell>
          <cell r="L12">
            <v>0.38219895287958106</v>
          </cell>
        </row>
        <row r="13">
          <cell r="B13" t="str">
            <v>ARDOVA</v>
          </cell>
          <cell r="C13">
            <v>13.9</v>
          </cell>
          <cell r="D13">
            <v>13.65</v>
          </cell>
          <cell r="E13">
            <v>12</v>
          </cell>
          <cell r="F13">
            <v>12</v>
          </cell>
          <cell r="G13">
            <v>13</v>
          </cell>
          <cell r="I13">
            <v>1.831501831501825E-2</v>
          </cell>
          <cell r="J13">
            <v>0.15833333333333344</v>
          </cell>
          <cell r="K13">
            <v>0.15833333333333344</v>
          </cell>
          <cell r="L13">
            <v>6.9230769230769207E-2</v>
          </cell>
        </row>
        <row r="14">
          <cell r="B14" t="str">
            <v>BERGER</v>
          </cell>
          <cell r="C14">
            <v>7.7</v>
          </cell>
          <cell r="D14">
            <v>7.7</v>
          </cell>
          <cell r="E14">
            <v>6.8</v>
          </cell>
          <cell r="F14">
            <v>6.8</v>
          </cell>
          <cell r="G14">
            <v>8.5500000000000007</v>
          </cell>
          <cell r="I14">
            <v>0</v>
          </cell>
          <cell r="J14">
            <v>0.13235294117647056</v>
          </cell>
          <cell r="K14">
            <v>0.13235294117647056</v>
          </cell>
          <cell r="L14">
            <v>-9.9415204678362623E-2</v>
          </cell>
        </row>
        <row r="15">
          <cell r="B15" t="str">
            <v>BETAGLAS</v>
          </cell>
          <cell r="C15">
            <v>58.2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0</v>
          </cell>
          <cell r="K15">
            <v>0</v>
          </cell>
          <cell r="L15">
            <v>9.9150141643059575E-2</v>
          </cell>
        </row>
        <row r="16">
          <cell r="B16" t="str">
            <v>BUACEMENT</v>
          </cell>
          <cell r="C16">
            <v>68</v>
          </cell>
          <cell r="D16">
            <v>70.75</v>
          </cell>
          <cell r="E16">
            <v>70.75</v>
          </cell>
          <cell r="F16">
            <v>70.75</v>
          </cell>
          <cell r="G16">
            <v>67.05</v>
          </cell>
          <cell r="I16">
            <v>-3.8869257950530089E-2</v>
          </cell>
          <cell r="J16">
            <v>-3.8869257950530089E-2</v>
          </cell>
          <cell r="K16">
            <v>-3.8869257950530089E-2</v>
          </cell>
          <cell r="L16">
            <v>1.4168530947054503E-2</v>
          </cell>
        </row>
        <row r="17">
          <cell r="B17" t="str">
            <v>CADBURY</v>
          </cell>
          <cell r="C17">
            <v>7.75</v>
          </cell>
          <cell r="D17">
            <v>8.4</v>
          </cell>
          <cell r="E17">
            <v>8.4</v>
          </cell>
          <cell r="F17">
            <v>8.4</v>
          </cell>
          <cell r="G17">
            <v>8.8000000000000007</v>
          </cell>
          <cell r="I17">
            <v>-7.7380952380952439E-2</v>
          </cell>
          <cell r="J17">
            <v>-7.7380952380952439E-2</v>
          </cell>
          <cell r="K17">
            <v>-7.7380952380952439E-2</v>
          </cell>
          <cell r="L17">
            <v>-0.11931818181818188</v>
          </cell>
        </row>
        <row r="18">
          <cell r="B18" t="str">
            <v>CAVERTON</v>
          </cell>
          <cell r="C18">
            <v>1.1399999999999999</v>
          </cell>
          <cell r="D18">
            <v>1.18</v>
          </cell>
          <cell r="E18">
            <v>1.18</v>
          </cell>
          <cell r="F18">
            <v>1.18</v>
          </cell>
          <cell r="G18">
            <v>1.72</v>
          </cell>
          <cell r="I18">
            <v>-3.3898305084745783E-2</v>
          </cell>
          <cell r="J18">
            <v>-3.3898305084745783E-2</v>
          </cell>
          <cell r="K18">
            <v>-3.3898305084745783E-2</v>
          </cell>
          <cell r="L18">
            <v>-0.33720930232558144</v>
          </cell>
        </row>
        <row r="19">
          <cell r="B19" t="str">
            <v>CAP</v>
          </cell>
          <cell r="C19">
            <v>19.95</v>
          </cell>
          <cell r="D19">
            <v>19.95</v>
          </cell>
          <cell r="E19">
            <v>19.8</v>
          </cell>
          <cell r="F19">
            <v>19.8</v>
          </cell>
          <cell r="G19">
            <v>19.45</v>
          </cell>
          <cell r="I19">
            <v>0</v>
          </cell>
          <cell r="J19">
            <v>7.575757575757569E-3</v>
          </cell>
          <cell r="K19">
            <v>7.575757575757569E-3</v>
          </cell>
          <cell r="L19">
            <v>2.5706940874036022E-2</v>
          </cell>
        </row>
        <row r="20">
          <cell r="B20" t="str">
            <v>CHAMPION</v>
          </cell>
          <cell r="C20">
            <v>2.4700000000000002</v>
          </cell>
          <cell r="D20">
            <v>2.08</v>
          </cell>
          <cell r="E20">
            <v>2.15</v>
          </cell>
          <cell r="F20">
            <v>2.15</v>
          </cell>
          <cell r="G20">
            <v>2.35</v>
          </cell>
          <cell r="I20">
            <v>0.1875</v>
          </cell>
          <cell r="J20">
            <v>0.1488372093023258</v>
          </cell>
          <cell r="K20">
            <v>0.1488372093023258</v>
          </cell>
          <cell r="L20">
            <v>5.1063829787234116E-2</v>
          </cell>
          <cell r="N20">
            <v>48568.51</v>
          </cell>
          <cell r="R20">
            <v>42716.44</v>
          </cell>
        </row>
        <row r="21">
          <cell r="B21" t="str">
            <v>CHAMS</v>
          </cell>
          <cell r="C21">
            <v>0.22</v>
          </cell>
          <cell r="D21">
            <v>0.21</v>
          </cell>
          <cell r="E21">
            <v>0.21</v>
          </cell>
          <cell r="F21">
            <v>0.21</v>
          </cell>
          <cell r="G21">
            <v>0.22</v>
          </cell>
          <cell r="I21">
            <v>4.7619047619047672E-2</v>
          </cell>
          <cell r="J21">
            <v>4.7619047619047672E-2</v>
          </cell>
          <cell r="K21">
            <v>4.7619047619047672E-2</v>
          </cell>
          <cell r="L21">
            <v>0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0.64</v>
          </cell>
          <cell r="D23">
            <v>0.64</v>
          </cell>
          <cell r="E23">
            <v>0.64</v>
          </cell>
          <cell r="F23">
            <v>0.64</v>
          </cell>
          <cell r="G23">
            <v>0.79</v>
          </cell>
          <cell r="I23">
            <v>0</v>
          </cell>
          <cell r="J23">
            <v>0</v>
          </cell>
          <cell r="K23">
            <v>0</v>
          </cell>
          <cell r="L23">
            <v>-0.189873417721519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26.2</v>
          </cell>
          <cell r="D25">
            <v>26.2</v>
          </cell>
          <cell r="E25">
            <v>24.7</v>
          </cell>
          <cell r="F25">
            <v>24.7</v>
          </cell>
          <cell r="G25">
            <v>22</v>
          </cell>
          <cell r="I25">
            <v>0</v>
          </cell>
          <cell r="J25">
            <v>6.0728744939271273E-2</v>
          </cell>
          <cell r="K25">
            <v>6.0728744939271273E-2</v>
          </cell>
          <cell r="L25">
            <v>0.19090909090909092</v>
          </cell>
        </row>
        <row r="26">
          <cell r="B26" t="str">
            <v>CORNERST</v>
          </cell>
          <cell r="C26">
            <v>0.66</v>
          </cell>
          <cell r="D26">
            <v>0.6</v>
          </cell>
          <cell r="E26">
            <v>0.66</v>
          </cell>
          <cell r="F26">
            <v>0.66</v>
          </cell>
          <cell r="G26">
            <v>0.46</v>
          </cell>
          <cell r="I26">
            <v>0.10000000000000009</v>
          </cell>
          <cell r="J26">
            <v>0</v>
          </cell>
          <cell r="K26">
            <v>0</v>
          </cell>
          <cell r="L26">
            <v>0.43478260869565211</v>
          </cell>
        </row>
        <row r="27">
          <cell r="B27" t="str">
            <v>COURTVILLE</v>
          </cell>
          <cell r="C27">
            <v>0.53</v>
          </cell>
          <cell r="D27">
            <v>0.52</v>
          </cell>
          <cell r="E27">
            <v>0.56000000000000005</v>
          </cell>
          <cell r="F27">
            <v>0.56000000000000005</v>
          </cell>
          <cell r="G27">
            <v>0.38</v>
          </cell>
          <cell r="I27">
            <v>1.9230769230769162E-2</v>
          </cell>
          <cell r="J27">
            <v>-5.3571428571428603E-2</v>
          </cell>
          <cell r="K27">
            <v>-5.3571428571428603E-2</v>
          </cell>
          <cell r="L27">
            <v>0.39473684210526327</v>
          </cell>
        </row>
        <row r="28">
          <cell r="B28" t="str">
            <v>CUSTODIAN</v>
          </cell>
          <cell r="C28">
            <v>6.6</v>
          </cell>
          <cell r="D28">
            <v>6.6</v>
          </cell>
          <cell r="E28">
            <v>6.5</v>
          </cell>
          <cell r="F28">
            <v>6.5</v>
          </cell>
          <cell r="G28">
            <v>7.9</v>
          </cell>
          <cell r="I28">
            <v>0</v>
          </cell>
          <cell r="J28">
            <v>1.538461538461533E-2</v>
          </cell>
          <cell r="K28">
            <v>1.538461538461533E-2</v>
          </cell>
          <cell r="L28">
            <v>-0.16455696202531656</v>
          </cell>
        </row>
        <row r="29">
          <cell r="B29" t="str">
            <v>CUTIX</v>
          </cell>
          <cell r="C29">
            <v>2.2999999999999998</v>
          </cell>
          <cell r="D29">
            <v>2.35</v>
          </cell>
          <cell r="E29">
            <v>2.27</v>
          </cell>
          <cell r="F29">
            <v>2.27</v>
          </cell>
          <cell r="G29">
            <v>2.64</v>
          </cell>
          <cell r="I29">
            <v>-2.1276595744680993E-2</v>
          </cell>
          <cell r="J29">
            <v>1.3215859030836885E-2</v>
          </cell>
          <cell r="K29">
            <v>1.3215859030836885E-2</v>
          </cell>
          <cell r="L29">
            <v>-0.1287878787878789</v>
          </cell>
        </row>
        <row r="30">
          <cell r="B30" t="str">
            <v>CWG</v>
          </cell>
          <cell r="C30">
            <v>1.25</v>
          </cell>
          <cell r="D30">
            <v>1.25</v>
          </cell>
          <cell r="E30">
            <v>1.25</v>
          </cell>
          <cell r="F30">
            <v>1.25</v>
          </cell>
          <cell r="G30">
            <v>1.1200000000000001</v>
          </cell>
          <cell r="I30">
            <v>0</v>
          </cell>
          <cell r="J30">
            <v>0</v>
          </cell>
          <cell r="K30">
            <v>0</v>
          </cell>
          <cell r="L30">
            <v>0.11607142857142838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285.8</v>
          </cell>
          <cell r="D32">
            <v>285.39999999999998</v>
          </cell>
          <cell r="E32">
            <v>273.5</v>
          </cell>
          <cell r="F32">
            <v>273.5</v>
          </cell>
          <cell r="G32">
            <v>257</v>
          </cell>
          <cell r="I32">
            <v>1.4015416958654825E-3</v>
          </cell>
          <cell r="J32">
            <v>4.4972577696526628E-2</v>
          </cell>
          <cell r="K32">
            <v>4.4972577696526628E-2</v>
          </cell>
          <cell r="L32">
            <v>0.11206225680933857</v>
          </cell>
        </row>
        <row r="33">
          <cell r="B33" t="str">
            <v>DANGSUGAR</v>
          </cell>
          <cell r="C33">
            <v>16</v>
          </cell>
          <cell r="D33">
            <v>15.95</v>
          </cell>
          <cell r="E33">
            <v>16</v>
          </cell>
          <cell r="F33">
            <v>16</v>
          </cell>
          <cell r="G33">
            <v>17.399999999999999</v>
          </cell>
          <cell r="I33">
            <v>3.1347962382446415E-3</v>
          </cell>
          <cell r="J33">
            <v>0</v>
          </cell>
          <cell r="K33">
            <v>0</v>
          </cell>
          <cell r="L33">
            <v>-8.045977011494243E-2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7.05</v>
          </cell>
          <cell r="D35">
            <v>6.65</v>
          </cell>
          <cell r="E35">
            <v>5.48</v>
          </cell>
          <cell r="F35">
            <v>5.48</v>
          </cell>
          <cell r="G35">
            <v>5.05</v>
          </cell>
          <cell r="I35">
            <v>6.0150375939849621E-2</v>
          </cell>
          <cell r="J35">
            <v>0.28649635036496335</v>
          </cell>
          <cell r="K35">
            <v>0.28649635036496335</v>
          </cell>
          <cell r="L35">
            <v>0.39603960396039595</v>
          </cell>
        </row>
        <row r="36">
          <cell r="B36" t="str">
            <v>ETI</v>
          </cell>
          <cell r="C36">
            <v>11.85</v>
          </cell>
          <cell r="D36">
            <v>11.9</v>
          </cell>
          <cell r="E36">
            <v>12</v>
          </cell>
          <cell r="F36">
            <v>12</v>
          </cell>
          <cell r="G36">
            <v>8.6999999999999993</v>
          </cell>
          <cell r="I36">
            <v>-4.2016806722690037E-3</v>
          </cell>
          <cell r="J36">
            <v>-1.2500000000000067E-2</v>
          </cell>
          <cell r="K36">
            <v>-1.2500000000000067E-2</v>
          </cell>
          <cell r="L36">
            <v>0.36206896551724155</v>
          </cell>
        </row>
        <row r="37">
          <cell r="B37" t="str">
            <v>ETRANZACT</v>
          </cell>
          <cell r="C37">
            <v>2.9</v>
          </cell>
          <cell r="D37">
            <v>2.65</v>
          </cell>
          <cell r="E37">
            <v>2.65</v>
          </cell>
          <cell r="F37">
            <v>2.65</v>
          </cell>
          <cell r="G37">
            <v>1.89</v>
          </cell>
          <cell r="I37">
            <v>9.4339622641509413E-2</v>
          </cell>
          <cell r="J37">
            <v>9.4339622641509413E-2</v>
          </cell>
          <cell r="K37">
            <v>9.4339622641509413E-2</v>
          </cell>
          <cell r="L37">
            <v>0.53439153439153442</v>
          </cell>
        </row>
        <row r="38">
          <cell r="B38" t="str">
            <v>FBNH</v>
          </cell>
          <cell r="C38">
            <v>12.05</v>
          </cell>
          <cell r="D38">
            <v>11.95</v>
          </cell>
          <cell r="E38">
            <v>12.4</v>
          </cell>
          <cell r="F38">
            <v>12.4</v>
          </cell>
          <cell r="G38">
            <v>11.4</v>
          </cell>
          <cell r="I38">
            <v>8.3682008368202165E-3</v>
          </cell>
          <cell r="J38">
            <v>-2.8225806451612878E-2</v>
          </cell>
          <cell r="K38">
            <v>-2.8225806451612878E-2</v>
          </cell>
          <cell r="L38">
            <v>5.7017543859649189E-2</v>
          </cell>
        </row>
        <row r="39">
          <cell r="B39" t="str">
            <v>FCMB</v>
          </cell>
          <cell r="C39">
            <v>3.62</v>
          </cell>
          <cell r="D39">
            <v>3.6</v>
          </cell>
          <cell r="E39">
            <v>3.4</v>
          </cell>
          <cell r="F39">
            <v>3.4</v>
          </cell>
          <cell r="G39">
            <v>2.99</v>
          </cell>
          <cell r="I39">
            <v>5.5555555555555358E-3</v>
          </cell>
          <cell r="J39">
            <v>6.4705882352941169E-2</v>
          </cell>
          <cell r="K39">
            <v>6.4705882352941169E-2</v>
          </cell>
          <cell r="L39">
            <v>0.21070234113712361</v>
          </cell>
        </row>
        <row r="40">
          <cell r="B40" t="str">
            <v>FIDELITYBK</v>
          </cell>
          <cell r="C40">
            <v>3.8</v>
          </cell>
          <cell r="D40">
            <v>4.05</v>
          </cell>
          <cell r="E40">
            <v>3.2</v>
          </cell>
          <cell r="F40">
            <v>3.2</v>
          </cell>
          <cell r="G40">
            <v>2.5499999999999998</v>
          </cell>
          <cell r="I40">
            <v>-6.1728395061728447E-2</v>
          </cell>
          <cell r="J40">
            <v>0.18749999999999978</v>
          </cell>
          <cell r="K40">
            <v>0.18749999999999978</v>
          </cell>
          <cell r="L40">
            <v>0.49019607843137258</v>
          </cell>
        </row>
        <row r="41">
          <cell r="B41" t="str">
            <v>FIDSON</v>
          </cell>
          <cell r="C41">
            <v>7.86</v>
          </cell>
          <cell r="D41">
            <v>8.1999999999999993</v>
          </cell>
          <cell r="E41">
            <v>8.15</v>
          </cell>
          <cell r="F41">
            <v>8.15</v>
          </cell>
          <cell r="G41">
            <v>6.22</v>
          </cell>
          <cell r="I41">
            <v>-4.1463414634146267E-2</v>
          </cell>
          <cell r="J41">
            <v>-3.5582822085889587E-2</v>
          </cell>
          <cell r="K41">
            <v>-3.5582822085889587E-2</v>
          </cell>
          <cell r="L41">
            <v>0.2636655948553055</v>
          </cell>
        </row>
        <row r="42">
          <cell r="B42" t="str">
            <v>FLOURMILL</v>
          </cell>
          <cell r="C42">
            <v>32.450000000000003</v>
          </cell>
          <cell r="D42">
            <v>31.95</v>
          </cell>
          <cell r="E42">
            <v>31.05</v>
          </cell>
          <cell r="F42">
            <v>31.05</v>
          </cell>
          <cell r="G42">
            <v>28.35</v>
          </cell>
          <cell r="I42">
            <v>1.5649452269170583E-2</v>
          </cell>
          <cell r="J42">
            <v>4.5088566827697241E-2</v>
          </cell>
          <cell r="K42">
            <v>4.5088566827697241E-2</v>
          </cell>
          <cell r="L42">
            <v>0.14462081128747806</v>
          </cell>
        </row>
        <row r="43">
          <cell r="B43" t="str">
            <v>FTNCOCOA</v>
          </cell>
          <cell r="C43">
            <v>0.39</v>
          </cell>
          <cell r="D43">
            <v>0.37</v>
          </cell>
          <cell r="E43">
            <v>0.32</v>
          </cell>
          <cell r="F43">
            <v>0.32</v>
          </cell>
          <cell r="G43">
            <v>0.39</v>
          </cell>
          <cell r="I43">
            <v>5.4054054054054168E-2</v>
          </cell>
          <cell r="J43">
            <v>0.21875</v>
          </cell>
          <cell r="K43">
            <v>0.21875</v>
          </cell>
          <cell r="L43">
            <v>0</v>
          </cell>
        </row>
        <row r="44">
          <cell r="B44" t="str">
            <v>GLAXOSMITH</v>
          </cell>
          <cell r="C44">
            <v>5.8</v>
          </cell>
          <cell r="D44">
            <v>6.25</v>
          </cell>
          <cell r="E44">
            <v>5.7</v>
          </cell>
          <cell r="F44">
            <v>5.7</v>
          </cell>
          <cell r="G44">
            <v>5.95</v>
          </cell>
          <cell r="I44">
            <v>-7.2000000000000064E-2</v>
          </cell>
          <cell r="J44">
            <v>1.754385964912264E-2</v>
          </cell>
          <cell r="K44">
            <v>1.754385964912264E-2</v>
          </cell>
          <cell r="L44">
            <v>-2.5210084033613467E-2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4.1900000000000004</v>
          </cell>
          <cell r="D46">
            <v>4.1900000000000004</v>
          </cell>
          <cell r="E46">
            <v>4.1900000000000004</v>
          </cell>
          <cell r="F46">
            <v>4.1900000000000004</v>
          </cell>
          <cell r="G46">
            <v>4.1900000000000004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GTCO</v>
          </cell>
          <cell r="C47">
            <v>24.25</v>
          </cell>
          <cell r="D47">
            <v>24.2</v>
          </cell>
          <cell r="E47">
            <v>22.4</v>
          </cell>
          <cell r="F47">
            <v>22.4</v>
          </cell>
          <cell r="G47">
            <v>26</v>
          </cell>
          <cell r="I47">
            <v>2.0661157024792765E-3</v>
          </cell>
          <cell r="J47">
            <v>8.2589285714285809E-2</v>
          </cell>
          <cell r="K47">
            <v>8.2589285714285809E-2</v>
          </cell>
          <cell r="L47">
            <v>-6.7307692307692291E-2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82.25</v>
          </cell>
          <cell r="D49">
            <v>82.25</v>
          </cell>
          <cell r="E49">
            <v>71.2</v>
          </cell>
          <cell r="F49">
            <v>71.2</v>
          </cell>
          <cell r="G49">
            <v>39</v>
          </cell>
          <cell r="I49">
            <v>0</v>
          </cell>
          <cell r="J49">
            <v>0.15519662921348321</v>
          </cell>
          <cell r="K49">
            <v>0.15519662921348321</v>
          </cell>
          <cell r="L49">
            <v>1.108974358974359</v>
          </cell>
        </row>
        <row r="50">
          <cell r="B50" t="str">
            <v>HONYFLOUR</v>
          </cell>
          <cell r="C50">
            <v>3.7</v>
          </cell>
          <cell r="D50">
            <v>3.9</v>
          </cell>
          <cell r="E50">
            <v>3.5</v>
          </cell>
          <cell r="F50">
            <v>3.5</v>
          </cell>
          <cell r="G50">
            <v>3.4</v>
          </cell>
          <cell r="I50">
            <v>-5.1282051282051211E-2</v>
          </cell>
          <cell r="J50">
            <v>5.7142857142857162E-2</v>
          </cell>
          <cell r="K50">
            <v>5.7142857142857162E-2</v>
          </cell>
          <cell r="L50">
            <v>8.8235294117647189E-2</v>
          </cell>
        </row>
        <row r="51">
          <cell r="B51" t="str">
            <v>IKEJAHOTEL</v>
          </cell>
          <cell r="C51">
            <v>1.55</v>
          </cell>
          <cell r="D51">
            <v>1.41</v>
          </cell>
          <cell r="E51">
            <v>1.2</v>
          </cell>
          <cell r="F51">
            <v>1.2</v>
          </cell>
          <cell r="G51">
            <v>1.22</v>
          </cell>
          <cell r="I51">
            <v>9.9290780141844115E-2</v>
          </cell>
          <cell r="J51">
            <v>0.29166666666666674</v>
          </cell>
          <cell r="K51">
            <v>0.29166666666666674</v>
          </cell>
          <cell r="L51">
            <v>0.27049180327868849</v>
          </cell>
        </row>
        <row r="52">
          <cell r="B52" t="str">
            <v>INTBREW</v>
          </cell>
          <cell r="C52">
            <v>5.15</v>
          </cell>
          <cell r="D52">
            <v>5.25</v>
          </cell>
          <cell r="E52">
            <v>4.4000000000000004</v>
          </cell>
          <cell r="F52">
            <v>4.4000000000000004</v>
          </cell>
          <cell r="G52">
            <v>4.95</v>
          </cell>
          <cell r="I52">
            <v>-1.904761904761898E-2</v>
          </cell>
          <cell r="J52">
            <v>0.17045454545454541</v>
          </cell>
          <cell r="K52">
            <v>0.17045454545454541</v>
          </cell>
          <cell r="L52">
            <v>4.0404040404040442E-2</v>
          </cell>
        </row>
        <row r="53">
          <cell r="B53" t="str">
            <v>JAIZBANK</v>
          </cell>
          <cell r="C53">
            <v>0.77</v>
          </cell>
          <cell r="D53">
            <v>0.72</v>
          </cell>
          <cell r="E53">
            <v>0.68</v>
          </cell>
          <cell r="F53">
            <v>0.68</v>
          </cell>
          <cell r="G53">
            <v>0.56000000000000005</v>
          </cell>
          <cell r="I53">
            <v>6.944444444444442E-2</v>
          </cell>
          <cell r="J53">
            <v>0.13235294117647056</v>
          </cell>
          <cell r="K53">
            <v>0.13235294117647056</v>
          </cell>
          <cell r="L53">
            <v>0.375</v>
          </cell>
        </row>
        <row r="54">
          <cell r="B54" t="str">
            <v>JAPAULGOLD</v>
          </cell>
          <cell r="C54">
            <v>0.3</v>
          </cell>
          <cell r="D54">
            <v>0.34</v>
          </cell>
          <cell r="E54">
            <v>0.32</v>
          </cell>
          <cell r="F54">
            <v>0.32</v>
          </cell>
          <cell r="G54">
            <v>0.39</v>
          </cell>
          <cell r="I54">
            <v>-0.11764705882352955</v>
          </cell>
          <cell r="J54">
            <v>-6.25E-2</v>
          </cell>
          <cell r="K54">
            <v>-6.25E-2</v>
          </cell>
          <cell r="L54">
            <v>-0.23076923076923084</v>
          </cell>
        </row>
        <row r="55">
          <cell r="B55" t="str">
            <v>JBERGER</v>
          </cell>
          <cell r="C55">
            <v>27.7</v>
          </cell>
          <cell r="D55">
            <v>27.1</v>
          </cell>
          <cell r="E55">
            <v>25.7</v>
          </cell>
          <cell r="F55">
            <v>25.7</v>
          </cell>
          <cell r="G55">
            <v>22.35</v>
          </cell>
          <cell r="I55">
            <v>2.2140221402213944E-2</v>
          </cell>
          <cell r="J55">
            <v>7.7821011673151697E-2</v>
          </cell>
          <cell r="K55">
            <v>7.7821011673151697E-2</v>
          </cell>
          <cell r="L55">
            <v>0.23937360178970901</v>
          </cell>
        </row>
        <row r="56">
          <cell r="B56" t="str">
            <v>JOHNHOLT</v>
          </cell>
          <cell r="C56">
            <v>0.71</v>
          </cell>
          <cell r="D56">
            <v>0.71</v>
          </cell>
          <cell r="E56">
            <v>0.86</v>
          </cell>
          <cell r="F56">
            <v>0.86</v>
          </cell>
          <cell r="G56">
            <v>0.72</v>
          </cell>
          <cell r="I56">
            <v>0</v>
          </cell>
          <cell r="J56">
            <v>-0.17441860465116277</v>
          </cell>
          <cell r="K56">
            <v>-0.17441860465116277</v>
          </cell>
          <cell r="L56">
            <v>-1.3888888888888951E-2</v>
          </cell>
        </row>
        <row r="57">
          <cell r="B57" t="str">
            <v>LASACO</v>
          </cell>
          <cell r="C57">
            <v>1.06</v>
          </cell>
          <cell r="D57">
            <v>1.05</v>
          </cell>
          <cell r="E57">
            <v>1.05</v>
          </cell>
          <cell r="F57">
            <v>1.05</v>
          </cell>
          <cell r="G57">
            <v>1.05</v>
          </cell>
          <cell r="I57">
            <v>9.52380952380949E-3</v>
          </cell>
          <cell r="J57">
            <v>9.52380952380949E-3</v>
          </cell>
          <cell r="K57">
            <v>9.52380952380949E-3</v>
          </cell>
          <cell r="L57">
            <v>9.52380952380949E-3</v>
          </cell>
        </row>
        <row r="58">
          <cell r="B58" t="str">
            <v>LEARNAFRCA</v>
          </cell>
          <cell r="C58">
            <v>1.95</v>
          </cell>
          <cell r="D58">
            <v>1.95</v>
          </cell>
          <cell r="E58">
            <v>1.96</v>
          </cell>
          <cell r="F58">
            <v>1.96</v>
          </cell>
          <cell r="G58">
            <v>1.17</v>
          </cell>
          <cell r="I58">
            <v>0</v>
          </cell>
          <cell r="J58">
            <v>-5.1020408163264808E-3</v>
          </cell>
          <cell r="K58">
            <v>-5.1020408163264808E-3</v>
          </cell>
          <cell r="L58">
            <v>0.66666666666666674</v>
          </cell>
        </row>
        <row r="59">
          <cell r="B59" t="str">
            <v>LINKASSURE</v>
          </cell>
          <cell r="C59">
            <v>0.51</v>
          </cell>
          <cell r="D59">
            <v>0.49</v>
          </cell>
          <cell r="E59">
            <v>0.5</v>
          </cell>
          <cell r="F59">
            <v>0.5</v>
          </cell>
          <cell r="G59">
            <v>0.51</v>
          </cell>
          <cell r="I59">
            <v>4.081632653061229E-2</v>
          </cell>
          <cell r="J59">
            <v>2.0000000000000018E-2</v>
          </cell>
          <cell r="K59">
            <v>2.0000000000000018E-2</v>
          </cell>
          <cell r="L59">
            <v>0</v>
          </cell>
        </row>
        <row r="60">
          <cell r="B60" t="str">
            <v>LIVESTOCK</v>
          </cell>
          <cell r="C60">
            <v>1.79</v>
          </cell>
          <cell r="D60">
            <v>1.79</v>
          </cell>
          <cell r="E60">
            <v>1.57</v>
          </cell>
          <cell r="F60">
            <v>1.57</v>
          </cell>
          <cell r="G60">
            <v>2.15</v>
          </cell>
          <cell r="I60">
            <v>0</v>
          </cell>
          <cell r="J60">
            <v>0.14012738853503182</v>
          </cell>
          <cell r="K60">
            <v>0.14012738853503182</v>
          </cell>
          <cell r="L60">
            <v>-0.16744186046511622</v>
          </cell>
        </row>
        <row r="61">
          <cell r="B61" t="str">
            <v>MANSARD</v>
          </cell>
          <cell r="C61">
            <v>2.54</v>
          </cell>
          <cell r="D61">
            <v>2.54</v>
          </cell>
          <cell r="E61">
            <v>2.37</v>
          </cell>
          <cell r="F61">
            <v>2.37</v>
          </cell>
          <cell r="G61">
            <v>2.3199999999999998</v>
          </cell>
          <cell r="I61">
            <v>0</v>
          </cell>
          <cell r="J61">
            <v>7.1729957805907185E-2</v>
          </cell>
          <cell r="K61">
            <v>7.1729957805907185E-2</v>
          </cell>
          <cell r="L61">
            <v>9.4827586206896575E-2</v>
          </cell>
        </row>
        <row r="62">
          <cell r="B62" t="str">
            <v>MAYBAKER</v>
          </cell>
          <cell r="C62">
            <v>4.5</v>
          </cell>
          <cell r="D62">
            <v>4.32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4.1666666666666519E-2</v>
          </cell>
          <cell r="J62">
            <v>2.2727272727272707E-2</v>
          </cell>
          <cell r="K62">
            <v>2.2727272727272707E-2</v>
          </cell>
          <cell r="L62">
            <v>0.11940298507462699</v>
          </cell>
        </row>
        <row r="63">
          <cell r="B63" t="str">
            <v>MBENEFIT</v>
          </cell>
          <cell r="C63">
            <v>0.25</v>
          </cell>
          <cell r="D63">
            <v>0.26</v>
          </cell>
          <cell r="E63">
            <v>0.24</v>
          </cell>
          <cell r="F63">
            <v>0.24</v>
          </cell>
          <cell r="G63">
            <v>0.33</v>
          </cell>
          <cell r="I63">
            <v>-3.8461538461538547E-2</v>
          </cell>
          <cell r="J63">
            <v>4.1666666666666741E-2</v>
          </cell>
          <cell r="K63">
            <v>4.1666666666666741E-2</v>
          </cell>
          <cell r="L63">
            <v>-0.24242424242424243</v>
          </cell>
        </row>
        <row r="64">
          <cell r="B64" t="str">
            <v>MEYER</v>
          </cell>
          <cell r="C64">
            <v>2.81</v>
          </cell>
          <cell r="D64">
            <v>2.33</v>
          </cell>
          <cell r="E64">
            <v>0.66</v>
          </cell>
          <cell r="F64">
            <v>0.66</v>
          </cell>
          <cell r="G64">
            <v>0.46</v>
          </cell>
          <cell r="I64">
            <v>0.20600858369098707</v>
          </cell>
          <cell r="J64">
            <v>3.2575757575757578</v>
          </cell>
          <cell r="K64">
            <v>3.2575757575757578</v>
          </cell>
          <cell r="L64">
            <v>5.1086956521739131</v>
          </cell>
        </row>
        <row r="65">
          <cell r="B65" t="str">
            <v>MRS</v>
          </cell>
          <cell r="C65">
            <v>12.4</v>
          </cell>
          <cell r="D65">
            <v>12.4</v>
          </cell>
          <cell r="E65">
            <v>12.2</v>
          </cell>
          <cell r="F65">
            <v>12.2</v>
          </cell>
          <cell r="G65">
            <v>12.35</v>
          </cell>
          <cell r="I65">
            <v>0</v>
          </cell>
          <cell r="J65">
            <v>1.6393442622950838E-2</v>
          </cell>
          <cell r="K65">
            <v>1.6393442622950838E-2</v>
          </cell>
          <cell r="L65">
            <v>4.0485829959515662E-3</v>
          </cell>
        </row>
        <row r="66">
          <cell r="B66" t="str">
            <v>MTNN</v>
          </cell>
          <cell r="C66">
            <v>212</v>
          </cell>
          <cell r="D66">
            <v>213</v>
          </cell>
          <cell r="E66">
            <v>214</v>
          </cell>
          <cell r="F66">
            <v>214</v>
          </cell>
          <cell r="G66">
            <v>197</v>
          </cell>
          <cell r="I66">
            <v>-4.6948356807511304E-3</v>
          </cell>
          <cell r="J66">
            <v>-9.3457943925233655E-3</v>
          </cell>
          <cell r="K66">
            <v>-9.3457943925233655E-3</v>
          </cell>
          <cell r="L66">
            <v>7.6142131979695327E-2</v>
          </cell>
        </row>
        <row r="67">
          <cell r="B67" t="str">
            <v>NAHCO</v>
          </cell>
          <cell r="C67">
            <v>5.77</v>
          </cell>
          <cell r="D67">
            <v>5.7</v>
          </cell>
          <cell r="E67">
            <v>3.9</v>
          </cell>
          <cell r="F67">
            <v>3.9</v>
          </cell>
          <cell r="G67">
            <v>3.74</v>
          </cell>
          <cell r="I67">
            <v>1.2280701754385781E-2</v>
          </cell>
          <cell r="J67">
            <v>0.47948717948717934</v>
          </cell>
          <cell r="K67">
            <v>0.47948717948717934</v>
          </cell>
          <cell r="L67">
            <v>0.54278074866310133</v>
          </cell>
        </row>
        <row r="68">
          <cell r="B68" t="str">
            <v>NASCON</v>
          </cell>
          <cell r="C68">
            <v>12</v>
          </cell>
          <cell r="D68">
            <v>12</v>
          </cell>
          <cell r="E68">
            <v>13.1</v>
          </cell>
          <cell r="F68">
            <v>13.1</v>
          </cell>
          <cell r="G68">
            <v>13.2</v>
          </cell>
          <cell r="I68">
            <v>0</v>
          </cell>
          <cell r="J68">
            <v>-8.3969465648854991E-2</v>
          </cell>
          <cell r="K68">
            <v>-8.3969465648854991E-2</v>
          </cell>
          <cell r="L68">
            <v>-9.0909090909090828E-2</v>
          </cell>
        </row>
        <row r="69">
          <cell r="B69" t="str">
            <v>NB</v>
          </cell>
          <cell r="C69">
            <v>58</v>
          </cell>
          <cell r="D69">
            <v>48.7</v>
          </cell>
          <cell r="E69">
            <v>40.450000000000003</v>
          </cell>
          <cell r="F69">
            <v>40.450000000000003</v>
          </cell>
          <cell r="G69">
            <v>48.75</v>
          </cell>
          <cell r="I69">
            <v>0.19096509240246395</v>
          </cell>
          <cell r="J69">
            <v>0.43386897404202718</v>
          </cell>
          <cell r="K69">
            <v>0.43386897404202718</v>
          </cell>
          <cell r="L69">
            <v>0.18974358974358974</v>
          </cell>
        </row>
        <row r="70">
          <cell r="B70" t="str">
            <v>NCR</v>
          </cell>
          <cell r="C70">
            <v>3.99</v>
          </cell>
          <cell r="D70">
            <v>3</v>
          </cell>
          <cell r="E70">
            <v>3.99</v>
          </cell>
          <cell r="F70">
            <v>3.99</v>
          </cell>
          <cell r="G70">
            <v>3</v>
          </cell>
          <cell r="I70">
            <v>0.33000000000000007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1.49</v>
          </cell>
          <cell r="D71">
            <v>1.36</v>
          </cell>
          <cell r="E71">
            <v>1.42</v>
          </cell>
          <cell r="F71">
            <v>1.42</v>
          </cell>
          <cell r="G71">
            <v>1.68</v>
          </cell>
          <cell r="I71">
            <v>9.558823529411753E-2</v>
          </cell>
          <cell r="J71">
            <v>4.929577464788748E-2</v>
          </cell>
          <cell r="K71">
            <v>4.929577464788748E-2</v>
          </cell>
          <cell r="L71">
            <v>-0.11309523809523803</v>
          </cell>
        </row>
        <row r="72">
          <cell r="B72" t="str">
            <v>NEM</v>
          </cell>
          <cell r="C72">
            <v>4</v>
          </cell>
          <cell r="D72">
            <v>4</v>
          </cell>
          <cell r="E72">
            <v>3.97</v>
          </cell>
          <cell r="F72">
            <v>3.97</v>
          </cell>
          <cell r="G72">
            <v>4.5</v>
          </cell>
          <cell r="I72">
            <v>0</v>
          </cell>
          <cell r="J72">
            <v>7.5566750629723067E-3</v>
          </cell>
          <cell r="K72">
            <v>7.5566750629723067E-3</v>
          </cell>
          <cell r="L72">
            <v>-0.11111111111111116</v>
          </cell>
        </row>
        <row r="73">
          <cell r="B73" t="str">
            <v>NESTLE</v>
          </cell>
          <cell r="C73">
            <v>1395</v>
          </cell>
          <cell r="D73">
            <v>1395</v>
          </cell>
          <cell r="E73">
            <v>1395</v>
          </cell>
          <cell r="F73">
            <v>1395</v>
          </cell>
          <cell r="G73">
            <v>1556.5</v>
          </cell>
          <cell r="I73">
            <v>0</v>
          </cell>
          <cell r="J73">
            <v>0</v>
          </cell>
          <cell r="K73">
            <v>0</v>
          </cell>
          <cell r="L73">
            <v>-0.10375843238034055</v>
          </cell>
        </row>
        <row r="74">
          <cell r="B74" t="str">
            <v>NIGERINS</v>
          </cell>
          <cell r="C74">
            <v>0.2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NNFM</v>
          </cell>
          <cell r="C75">
            <v>9.65</v>
          </cell>
          <cell r="D75">
            <v>9.65</v>
          </cell>
          <cell r="E75">
            <v>9</v>
          </cell>
          <cell r="F75">
            <v>9</v>
          </cell>
          <cell r="G75">
            <v>8</v>
          </cell>
          <cell r="I75">
            <v>0</v>
          </cell>
          <cell r="J75">
            <v>7.2222222222222188E-2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2.2000000000000002</v>
          </cell>
          <cell r="D76">
            <v>2.2000000000000002</v>
          </cell>
          <cell r="E76">
            <v>2.4900000000000002</v>
          </cell>
          <cell r="F76">
            <v>2.4900000000000002</v>
          </cell>
          <cell r="G76">
            <v>1.7</v>
          </cell>
          <cell r="I76">
            <v>0</v>
          </cell>
          <cell r="J76">
            <v>-0.11646586345381527</v>
          </cell>
          <cell r="K76">
            <v>-0.11646586345381527</v>
          </cell>
          <cell r="L76">
            <v>0.29411764705882359</v>
          </cell>
        </row>
        <row r="77">
          <cell r="B77" t="str">
            <v>OANDO</v>
          </cell>
          <cell r="C77">
            <v>6.25</v>
          </cell>
          <cell r="D77">
            <v>5.86</v>
          </cell>
          <cell r="E77">
            <v>4.82</v>
          </cell>
          <cell r="F77">
            <v>4.82</v>
          </cell>
          <cell r="G77">
            <v>4.42</v>
          </cell>
          <cell r="I77">
            <v>6.6552901023890776E-2</v>
          </cell>
          <cell r="J77">
            <v>0.29668049792531104</v>
          </cell>
          <cell r="K77">
            <v>0.29668049792531104</v>
          </cell>
          <cell r="L77">
            <v>0.41402714932126705</v>
          </cell>
        </row>
        <row r="78">
          <cell r="B78" t="str">
            <v>OKOMUOIL</v>
          </cell>
          <cell r="C78">
            <v>147</v>
          </cell>
          <cell r="D78">
            <v>155</v>
          </cell>
          <cell r="E78">
            <v>149.69999999999999</v>
          </cell>
          <cell r="F78">
            <v>149.69999999999999</v>
          </cell>
          <cell r="G78">
            <v>142</v>
          </cell>
          <cell r="I78">
            <v>-5.1612903225806472E-2</v>
          </cell>
          <cell r="J78">
            <v>-1.8036072144288484E-2</v>
          </cell>
          <cell r="K78">
            <v>-1.8036072144288484E-2</v>
          </cell>
          <cell r="L78">
            <v>3.5211267605633756E-2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1.6</v>
          </cell>
          <cell r="D80">
            <v>1.6</v>
          </cell>
          <cell r="E80">
            <v>1.73</v>
          </cell>
          <cell r="F80">
            <v>1.73</v>
          </cell>
          <cell r="G80">
            <v>2.2000000000000002</v>
          </cell>
          <cell r="I80">
            <v>0</v>
          </cell>
          <cell r="J80">
            <v>-7.5144508670520138E-2</v>
          </cell>
          <cell r="K80">
            <v>-7.5144508670520138E-2</v>
          </cell>
          <cell r="L80">
            <v>-0.27272727272727271</v>
          </cell>
        </row>
        <row r="81">
          <cell r="B81" t="str">
            <v>PRESCO</v>
          </cell>
          <cell r="C81">
            <v>132</v>
          </cell>
          <cell r="D81">
            <v>132.9</v>
          </cell>
          <cell r="E81">
            <v>133</v>
          </cell>
          <cell r="F81">
            <v>133</v>
          </cell>
          <cell r="G81">
            <v>87.8</v>
          </cell>
          <cell r="I81">
            <v>-6.7720090293453827E-3</v>
          </cell>
          <cell r="J81">
            <v>-7.5187969924812581E-3</v>
          </cell>
          <cell r="K81">
            <v>-7.5187969924812581E-3</v>
          </cell>
          <cell r="L81">
            <v>0.50341685649202739</v>
          </cell>
        </row>
        <row r="82">
          <cell r="B82" t="str">
            <v>PRESTIGE</v>
          </cell>
          <cell r="C82">
            <v>0.44</v>
          </cell>
          <cell r="D82">
            <v>0.42</v>
          </cell>
          <cell r="E82">
            <v>0.49</v>
          </cell>
          <cell r="F82">
            <v>0.49</v>
          </cell>
          <cell r="G82">
            <v>0.51</v>
          </cell>
          <cell r="I82">
            <v>4.7619047619047672E-2</v>
          </cell>
          <cell r="J82">
            <v>-0.10204081632653061</v>
          </cell>
          <cell r="K82">
            <v>-0.10204081632653061</v>
          </cell>
          <cell r="L82">
            <v>-0.13725490196078427</v>
          </cell>
        </row>
        <row r="83">
          <cell r="B83" t="str">
            <v>PZ</v>
          </cell>
          <cell r="C83">
            <v>10.15</v>
          </cell>
          <cell r="D83">
            <v>10.15</v>
          </cell>
          <cell r="E83">
            <v>10.55</v>
          </cell>
          <cell r="F83">
            <v>10.55</v>
          </cell>
          <cell r="G83">
            <v>5.87</v>
          </cell>
          <cell r="I83">
            <v>0</v>
          </cell>
          <cell r="J83">
            <v>-3.791469194312802E-2</v>
          </cell>
          <cell r="K83">
            <v>-3.791469194312802E-2</v>
          </cell>
          <cell r="L83">
            <v>0.72913117546848394</v>
          </cell>
        </row>
        <row r="84">
          <cell r="B84" t="str">
            <v>REDSTAREX</v>
          </cell>
          <cell r="C84">
            <v>3.05</v>
          </cell>
          <cell r="D84">
            <v>3.01</v>
          </cell>
          <cell r="E84">
            <v>3</v>
          </cell>
          <cell r="F84">
            <v>3</v>
          </cell>
          <cell r="G84">
            <v>3.45</v>
          </cell>
          <cell r="I84">
            <v>1.3289036544850585E-2</v>
          </cell>
          <cell r="J84">
            <v>1.6666666666666607E-2</v>
          </cell>
          <cell r="K84">
            <v>1.6666666666666607E-2</v>
          </cell>
          <cell r="L84">
            <v>-0.11594202898550732</v>
          </cell>
        </row>
        <row r="85">
          <cell r="B85" t="str">
            <v>REGALINS</v>
          </cell>
          <cell r="C85">
            <v>0.33</v>
          </cell>
          <cell r="D85">
            <v>0.33</v>
          </cell>
          <cell r="E85">
            <v>0.34</v>
          </cell>
          <cell r="F85">
            <v>0.34</v>
          </cell>
          <cell r="G85">
            <v>0.51</v>
          </cell>
          <cell r="I85">
            <v>0</v>
          </cell>
          <cell r="J85">
            <v>-2.9411764705882359E-2</v>
          </cell>
          <cell r="K85">
            <v>-2.9411764705882359E-2</v>
          </cell>
          <cell r="L85">
            <v>-0.3529411764705882</v>
          </cell>
        </row>
        <row r="86">
          <cell r="B86" t="str">
            <v>ROYALEX</v>
          </cell>
          <cell r="C86">
            <v>1</v>
          </cell>
          <cell r="D86">
            <v>0.96</v>
          </cell>
          <cell r="E86">
            <v>1.0900000000000001</v>
          </cell>
          <cell r="F86">
            <v>1.0900000000000001</v>
          </cell>
          <cell r="G86">
            <v>0.88</v>
          </cell>
          <cell r="I86">
            <v>4.1666666666666741E-2</v>
          </cell>
          <cell r="J86">
            <v>-8.2568807339449601E-2</v>
          </cell>
          <cell r="K86">
            <v>-8.2568807339449601E-2</v>
          </cell>
          <cell r="L86">
            <v>0.13636363636363646</v>
          </cell>
        </row>
        <row r="87">
          <cell r="B87" t="str">
            <v>RTBRISCOE</v>
          </cell>
          <cell r="C87">
            <v>0.57999999999999996</v>
          </cell>
          <cell r="D87">
            <v>0.53</v>
          </cell>
          <cell r="E87">
            <v>0.59</v>
          </cell>
          <cell r="F87">
            <v>0.59</v>
          </cell>
          <cell r="G87">
            <v>0.2</v>
          </cell>
          <cell r="I87">
            <v>9.4339622641509413E-2</v>
          </cell>
          <cell r="J87">
            <v>-1.6949152542372947E-2</v>
          </cell>
          <cell r="K87">
            <v>-1.6949152542372947E-2</v>
          </cell>
          <cell r="L87">
            <v>1.8999999999999995</v>
          </cell>
        </row>
        <row r="88">
          <cell r="B88" t="str">
            <v>SCOA</v>
          </cell>
          <cell r="C88">
            <v>1.94</v>
          </cell>
          <cell r="D88">
            <v>1.94</v>
          </cell>
          <cell r="E88">
            <v>2.38</v>
          </cell>
          <cell r="F88">
            <v>2.38</v>
          </cell>
          <cell r="G88">
            <v>1.04</v>
          </cell>
          <cell r="I88">
            <v>0</v>
          </cell>
          <cell r="J88">
            <v>-0.18487394957983194</v>
          </cell>
          <cell r="K88">
            <v>-0.18487394957983194</v>
          </cell>
          <cell r="L88">
            <v>0.8653846153846152</v>
          </cell>
        </row>
        <row r="89">
          <cell r="B89" t="str">
            <v>SEPLAT</v>
          </cell>
          <cell r="C89">
            <v>1100</v>
          </cell>
          <cell r="D89">
            <v>1030</v>
          </cell>
          <cell r="E89">
            <v>930</v>
          </cell>
          <cell r="F89">
            <v>930</v>
          </cell>
          <cell r="G89">
            <v>650</v>
          </cell>
          <cell r="I89">
            <v>6.7961165048543659E-2</v>
          </cell>
          <cell r="J89">
            <v>0.18279569892473124</v>
          </cell>
          <cell r="K89">
            <v>0.18279569892473124</v>
          </cell>
          <cell r="L89">
            <v>0.69230769230769229</v>
          </cell>
        </row>
        <row r="90">
          <cell r="B90" t="str">
            <v>SKYAVN</v>
          </cell>
          <cell r="C90">
            <v>7</v>
          </cell>
          <cell r="D90">
            <v>6.37</v>
          </cell>
          <cell r="E90">
            <v>5.8</v>
          </cell>
          <cell r="F90">
            <v>5.8</v>
          </cell>
          <cell r="G90">
            <v>5.3</v>
          </cell>
          <cell r="I90">
            <v>9.8901098901098772E-2</v>
          </cell>
          <cell r="J90">
            <v>0.2068965517241379</v>
          </cell>
          <cell r="K90">
            <v>0.2068965517241379</v>
          </cell>
          <cell r="L90">
            <v>0.32075471698113223</v>
          </cell>
        </row>
        <row r="91">
          <cell r="B91" t="str">
            <v>SOVRENINS</v>
          </cell>
          <cell r="C91">
            <v>0.26</v>
          </cell>
          <cell r="D91">
            <v>0.24</v>
          </cell>
          <cell r="E91">
            <v>0.24</v>
          </cell>
          <cell r="F91">
            <v>0.24</v>
          </cell>
          <cell r="G91">
            <v>0.3</v>
          </cell>
          <cell r="I91">
            <v>8.3333333333333481E-2</v>
          </cell>
          <cell r="J91">
            <v>8.3333333333333481E-2</v>
          </cell>
          <cell r="K91">
            <v>8.3333333333333481E-2</v>
          </cell>
          <cell r="L91">
            <v>-0.1333333333333333</v>
          </cell>
        </row>
        <row r="92">
          <cell r="B92" t="str">
            <v>STANBIC</v>
          </cell>
          <cell r="C92">
            <v>35.25</v>
          </cell>
          <cell r="D92">
            <v>33.25</v>
          </cell>
          <cell r="E92">
            <v>34.15</v>
          </cell>
          <cell r="F92">
            <v>34.15</v>
          </cell>
          <cell r="G92">
            <v>36</v>
          </cell>
          <cell r="I92">
            <v>6.0150375939849621E-2</v>
          </cell>
          <cell r="J92">
            <v>3.2210834553440648E-2</v>
          </cell>
          <cell r="K92">
            <v>3.2210834553440648E-2</v>
          </cell>
          <cell r="L92">
            <v>-2.083333333333337E-2</v>
          </cell>
        </row>
        <row r="93">
          <cell r="B93" t="str">
            <v>STERLNBANK</v>
          </cell>
          <cell r="C93">
            <v>1.54</v>
          </cell>
          <cell r="D93">
            <v>1.47</v>
          </cell>
          <cell r="E93">
            <v>1.51</v>
          </cell>
          <cell r="F93">
            <v>1.51</v>
          </cell>
          <cell r="G93">
            <v>1.51</v>
          </cell>
          <cell r="I93">
            <v>4.7619047619047672E-2</v>
          </cell>
          <cell r="J93">
            <v>1.9867549668874274E-2</v>
          </cell>
          <cell r="K93">
            <v>1.9867549668874274E-2</v>
          </cell>
          <cell r="L93">
            <v>1.9867549668874274E-2</v>
          </cell>
        </row>
        <row r="94">
          <cell r="B94" t="str">
            <v>SUNUASSUR</v>
          </cell>
          <cell r="C94">
            <v>0.45</v>
          </cell>
          <cell r="D94">
            <v>0.33</v>
          </cell>
          <cell r="E94">
            <v>0.39</v>
          </cell>
          <cell r="F94">
            <v>0.39</v>
          </cell>
          <cell r="G94">
            <v>0.45</v>
          </cell>
          <cell r="I94">
            <v>0.36363636363636354</v>
          </cell>
          <cell r="J94">
            <v>0.15384615384615374</v>
          </cell>
          <cell r="K94">
            <v>0.15384615384615374</v>
          </cell>
          <cell r="L94">
            <v>0</v>
          </cell>
        </row>
        <row r="95">
          <cell r="B95" t="str">
            <v>TOTAL</v>
          </cell>
          <cell r="C95">
            <v>234.5</v>
          </cell>
          <cell r="D95">
            <v>238.5</v>
          </cell>
          <cell r="E95">
            <v>264.89999999999998</v>
          </cell>
          <cell r="F95">
            <v>264.89999999999998</v>
          </cell>
          <cell r="G95">
            <v>221.9</v>
          </cell>
          <cell r="I95">
            <v>-1.6771488469601636E-2</v>
          </cell>
          <cell r="J95">
            <v>-0.11476028690071716</v>
          </cell>
          <cell r="K95">
            <v>-0.11476028690071716</v>
          </cell>
          <cell r="L95">
            <v>5.6782334384857913E-2</v>
          </cell>
        </row>
        <row r="96">
          <cell r="B96" t="str">
            <v>TRANSCOHOT</v>
          </cell>
          <cell r="C96">
            <v>4.95</v>
          </cell>
          <cell r="D96">
            <v>4.95</v>
          </cell>
          <cell r="E96">
            <v>5.31</v>
          </cell>
          <cell r="F96">
            <v>5.31</v>
          </cell>
          <cell r="G96">
            <v>5.38</v>
          </cell>
          <cell r="I96">
            <v>0</v>
          </cell>
          <cell r="J96">
            <v>-6.7796610169491456E-2</v>
          </cell>
          <cell r="K96">
            <v>-6.7796610169491456E-2</v>
          </cell>
          <cell r="L96">
            <v>-7.9925650557620798E-2</v>
          </cell>
        </row>
        <row r="97">
          <cell r="B97" t="str">
            <v>TRANSCORP</v>
          </cell>
          <cell r="C97">
            <v>1.17</v>
          </cell>
          <cell r="D97">
            <v>1.02</v>
          </cell>
          <cell r="E97">
            <v>1</v>
          </cell>
          <cell r="F97">
            <v>1</v>
          </cell>
          <cell r="G97">
            <v>0.96</v>
          </cell>
          <cell r="I97">
            <v>0.14705882352941169</v>
          </cell>
          <cell r="J97">
            <v>0.16999999999999993</v>
          </cell>
          <cell r="K97">
            <v>0.16999999999999993</v>
          </cell>
          <cell r="L97">
            <v>0.21875</v>
          </cell>
        </row>
        <row r="98">
          <cell r="B98" t="str">
            <v>TRIPPLEG</v>
          </cell>
          <cell r="C98">
            <v>0.96</v>
          </cell>
          <cell r="D98">
            <v>0.96</v>
          </cell>
          <cell r="E98">
            <v>0.96</v>
          </cell>
          <cell r="F98">
            <v>0.96</v>
          </cell>
          <cell r="G98">
            <v>0.96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 t="str">
            <v>UACN</v>
          </cell>
          <cell r="C99">
            <v>12</v>
          </cell>
          <cell r="D99">
            <v>11.5</v>
          </cell>
          <cell r="E99">
            <v>11.95</v>
          </cell>
          <cell r="F99">
            <v>11.95</v>
          </cell>
          <cell r="G99">
            <v>9.5</v>
          </cell>
          <cell r="I99">
            <v>4.3478260869565188E-2</v>
          </cell>
          <cell r="J99">
            <v>4.1841004184099972E-3</v>
          </cell>
          <cell r="K99">
            <v>4.1841004184099972E-3</v>
          </cell>
          <cell r="L99">
            <v>0.26315789473684204</v>
          </cell>
        </row>
        <row r="100">
          <cell r="B100" t="str">
            <v>UCAP</v>
          </cell>
          <cell r="C100">
            <v>13.3</v>
          </cell>
          <cell r="D100">
            <v>13.5</v>
          </cell>
          <cell r="E100">
            <v>12.55</v>
          </cell>
          <cell r="F100">
            <v>12.55</v>
          </cell>
          <cell r="G100">
            <v>8.81</v>
          </cell>
          <cell r="I100">
            <v>-1.4814814814814725E-2</v>
          </cell>
          <cell r="J100">
            <v>5.9760956175298752E-2</v>
          </cell>
          <cell r="K100">
            <v>5.9760956175298752E-2</v>
          </cell>
          <cell r="L100">
            <v>0.50964812712826335</v>
          </cell>
        </row>
        <row r="101">
          <cell r="B101" t="str">
            <v>UBA</v>
          </cell>
          <cell r="C101">
            <v>8.1</v>
          </cell>
          <cell r="D101">
            <v>8.1</v>
          </cell>
          <cell r="E101">
            <v>7.7</v>
          </cell>
          <cell r="F101">
            <v>7.7</v>
          </cell>
          <cell r="G101">
            <v>7.31</v>
          </cell>
          <cell r="I101">
            <v>0</v>
          </cell>
          <cell r="J101">
            <v>5.1948051948051965E-2</v>
          </cell>
          <cell r="K101">
            <v>5.1948051948051965E-2</v>
          </cell>
          <cell r="L101">
            <v>0.10807113543091651</v>
          </cell>
        </row>
        <row r="102">
          <cell r="B102" t="str">
            <v>UBN</v>
          </cell>
          <cell r="C102">
            <v>6.4</v>
          </cell>
          <cell r="D102">
            <v>6.4</v>
          </cell>
          <cell r="E102">
            <v>6.15</v>
          </cell>
          <cell r="F102">
            <v>6.15</v>
          </cell>
          <cell r="G102">
            <v>5.9</v>
          </cell>
          <cell r="I102">
            <v>0</v>
          </cell>
          <cell r="J102">
            <v>4.0650406504064929E-2</v>
          </cell>
          <cell r="K102">
            <v>4.0650406504064929E-2</v>
          </cell>
          <cell r="L102">
            <v>8.4745762711864403E-2</v>
          </cell>
        </row>
        <row r="103">
          <cell r="B103" t="str">
            <v>UNILEVER</v>
          </cell>
          <cell r="C103">
            <v>13.6</v>
          </cell>
          <cell r="D103">
            <v>12.2</v>
          </cell>
          <cell r="E103">
            <v>13.3</v>
          </cell>
          <cell r="F103">
            <v>13.3</v>
          </cell>
          <cell r="G103">
            <v>14.5</v>
          </cell>
          <cell r="I103">
            <v>0.11475409836065587</v>
          </cell>
          <cell r="J103">
            <v>2.2556390977443552E-2</v>
          </cell>
          <cell r="K103">
            <v>2.2556390977443552E-2</v>
          </cell>
          <cell r="L103">
            <v>-6.2068965517241392E-2</v>
          </cell>
        </row>
        <row r="104">
          <cell r="B104" t="str">
            <v>UNITYBNK</v>
          </cell>
          <cell r="C104">
            <v>0.5</v>
          </cell>
          <cell r="D104">
            <v>0.5</v>
          </cell>
          <cell r="E104">
            <v>0.47</v>
          </cell>
          <cell r="F104">
            <v>0.47</v>
          </cell>
          <cell r="G104">
            <v>0.54</v>
          </cell>
          <cell r="I104">
            <v>0</v>
          </cell>
          <cell r="J104">
            <v>6.3829787234042534E-2</v>
          </cell>
          <cell r="K104">
            <v>6.3829787234042534E-2</v>
          </cell>
          <cell r="L104">
            <v>-7.4074074074074181E-2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2.4500000000000002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0</v>
          </cell>
          <cell r="J106">
            <v>0</v>
          </cell>
          <cell r="K106">
            <v>0</v>
          </cell>
          <cell r="L106">
            <v>-0.16666666666666663</v>
          </cell>
        </row>
        <row r="107">
          <cell r="B107" t="str">
            <v>VERITASKAP</v>
          </cell>
          <cell r="C107">
            <v>0.21</v>
          </cell>
          <cell r="D107">
            <v>0.21</v>
          </cell>
          <cell r="E107">
            <v>0.21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VITAFOAM</v>
          </cell>
          <cell r="C108">
            <v>22.2</v>
          </cell>
          <cell r="D108">
            <v>22.2</v>
          </cell>
          <cell r="E108">
            <v>22.3</v>
          </cell>
          <cell r="F108">
            <v>22.3</v>
          </cell>
          <cell r="G108">
            <v>21.12</v>
          </cell>
          <cell r="I108">
            <v>0</v>
          </cell>
          <cell r="J108">
            <v>-4.484304932735439E-3</v>
          </cell>
          <cell r="K108">
            <v>-4.484304932735439E-3</v>
          </cell>
          <cell r="L108">
            <v>5.1136363636363535E-2</v>
          </cell>
        </row>
        <row r="109">
          <cell r="B109" t="str">
            <v>WAPCO</v>
          </cell>
          <cell r="C109">
            <v>27</v>
          </cell>
          <cell r="D109">
            <v>25.55</v>
          </cell>
          <cell r="E109">
            <v>23.7</v>
          </cell>
          <cell r="F109">
            <v>23.7</v>
          </cell>
          <cell r="G109">
            <v>23.95</v>
          </cell>
          <cell r="I109">
            <v>5.6751467710371761E-2</v>
          </cell>
          <cell r="J109">
            <v>0.139240506329114</v>
          </cell>
          <cell r="K109">
            <v>0.139240506329114</v>
          </cell>
          <cell r="L109">
            <v>0.12734864300626314</v>
          </cell>
        </row>
        <row r="110">
          <cell r="B110" t="str">
            <v>WAPIC</v>
          </cell>
          <cell r="C110">
            <v>0.43</v>
          </cell>
          <cell r="D110">
            <v>0.46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-6.5217391304347894E-2</v>
          </cell>
          <cell r="J110">
            <v>-2.2727272727272707E-2</v>
          </cell>
          <cell r="K110">
            <v>-2.2727272727272707E-2</v>
          </cell>
          <cell r="L110">
            <v>-0.23214285714285721</v>
          </cell>
        </row>
        <row r="111">
          <cell r="B111" t="str">
            <v>WEMABANK</v>
          </cell>
          <cell r="C111">
            <v>3.34</v>
          </cell>
          <cell r="D111">
            <v>3.19</v>
          </cell>
          <cell r="E111">
            <v>2.73</v>
          </cell>
          <cell r="F111">
            <v>2.73</v>
          </cell>
          <cell r="G111">
            <v>0.72</v>
          </cell>
          <cell r="I111">
            <v>4.7021943573667624E-2</v>
          </cell>
          <cell r="J111">
            <v>0.22344322344322332</v>
          </cell>
          <cell r="K111">
            <v>0.22344322344322332</v>
          </cell>
          <cell r="L111">
            <v>3.6388888888888893</v>
          </cell>
        </row>
        <row r="112">
          <cell r="B112" t="str">
            <v>ZENITHBANK</v>
          </cell>
          <cell r="C112">
            <v>24.8</v>
          </cell>
          <cell r="D112">
            <v>25.3</v>
          </cell>
          <cell r="E112">
            <v>22.4</v>
          </cell>
          <cell r="F112">
            <v>22.4</v>
          </cell>
          <cell r="G112">
            <v>25.15</v>
          </cell>
          <cell r="I112">
            <v>-1.9762845849802368E-2</v>
          </cell>
          <cell r="J112">
            <v>0.10714285714285721</v>
          </cell>
          <cell r="K112">
            <v>0.10714285714285721</v>
          </cell>
          <cell r="L112">
            <v>-1.3916500994035741E-2</v>
          </cell>
        </row>
      </sheetData>
      <sheetData sheetId="3">
        <row r="1024">
          <cell r="W1024">
            <v>48558.91</v>
          </cell>
        </row>
      </sheetData>
      <sheetData sheetId="4">
        <row r="3">
          <cell r="B3" t="str">
            <v>ABBEYBDS</v>
          </cell>
          <cell r="C3">
            <v>1.08</v>
          </cell>
          <cell r="D3">
            <v>1.08</v>
          </cell>
          <cell r="E3">
            <v>1.08</v>
          </cell>
          <cell r="F3">
            <v>1.08</v>
          </cell>
          <cell r="G3">
            <v>1.08</v>
          </cell>
          <cell r="I3">
            <v>7160271</v>
          </cell>
          <cell r="J3">
            <v>7733092.6799999997</v>
          </cell>
        </row>
        <row r="4">
          <cell r="B4" t="str">
            <v>ABCTRANS</v>
          </cell>
          <cell r="C4">
            <v>0.31</v>
          </cell>
          <cell r="D4">
            <v>0.31</v>
          </cell>
          <cell r="G4">
            <v>0.31</v>
          </cell>
          <cell r="I4">
            <v>30773</v>
          </cell>
          <cell r="J4">
            <v>10077.69</v>
          </cell>
        </row>
        <row r="5">
          <cell r="B5" t="str">
            <v>ACADEMY</v>
          </cell>
          <cell r="C5">
            <v>1.1000000000000001</v>
          </cell>
          <cell r="D5">
            <v>1.1000000000000001</v>
          </cell>
          <cell r="E5">
            <v>1.21</v>
          </cell>
          <cell r="F5">
            <v>1.21</v>
          </cell>
          <cell r="G5">
            <v>1.21</v>
          </cell>
          <cell r="I5">
            <v>550035</v>
          </cell>
          <cell r="J5">
            <v>639531.42000000004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G6">
            <v>0.2</v>
          </cell>
          <cell r="I6">
            <v>1530</v>
          </cell>
          <cell r="J6">
            <v>306</v>
          </cell>
        </row>
        <row r="7">
          <cell r="B7" t="str">
            <v>AFRIPRUD</v>
          </cell>
          <cell r="C7">
            <v>5.8</v>
          </cell>
          <cell r="D7">
            <v>5.8</v>
          </cell>
          <cell r="E7">
            <v>6.05</v>
          </cell>
          <cell r="F7">
            <v>6</v>
          </cell>
          <cell r="G7">
            <v>6</v>
          </cell>
          <cell r="I7">
            <v>1489671</v>
          </cell>
          <cell r="J7">
            <v>8943816.3000000007</v>
          </cell>
        </row>
        <row r="8">
          <cell r="B8" t="str">
            <v>AIICO</v>
          </cell>
          <cell r="C8">
            <v>0.66</v>
          </cell>
          <cell r="D8">
            <v>0.66</v>
          </cell>
          <cell r="E8">
            <v>0.7</v>
          </cell>
          <cell r="F8">
            <v>0.66</v>
          </cell>
          <cell r="G8">
            <v>0.7</v>
          </cell>
          <cell r="I8">
            <v>20506776</v>
          </cell>
          <cell r="J8">
            <v>14049849.609999999</v>
          </cell>
        </row>
        <row r="9">
          <cell r="B9" t="str">
            <v>AIRTELAFRI</v>
          </cell>
          <cell r="C9">
            <v>1320</v>
          </cell>
          <cell r="D9">
            <v>1320</v>
          </cell>
          <cell r="G9">
            <v>1320</v>
          </cell>
          <cell r="I9">
            <v>280053</v>
          </cell>
          <cell r="J9">
            <v>370709120</v>
          </cell>
        </row>
        <row r="10">
          <cell r="B10" t="str">
            <v>ALEX</v>
          </cell>
          <cell r="C10">
            <v>7.2</v>
          </cell>
          <cell r="D10">
            <v>7.2</v>
          </cell>
          <cell r="G10">
            <v>7.2</v>
          </cell>
          <cell r="I10">
            <v>55</v>
          </cell>
          <cell r="J10">
            <v>357.5</v>
          </cell>
        </row>
        <row r="11">
          <cell r="B11" t="str">
            <v>ARDOVA</v>
          </cell>
          <cell r="C11">
            <v>13.65</v>
          </cell>
          <cell r="D11">
            <v>13.65</v>
          </cell>
          <cell r="E11">
            <v>13.9</v>
          </cell>
          <cell r="F11">
            <v>13.9</v>
          </cell>
          <cell r="G11">
            <v>13.9</v>
          </cell>
          <cell r="I11">
            <v>636615</v>
          </cell>
          <cell r="J11">
            <v>8787364.6999999993</v>
          </cell>
        </row>
        <row r="12">
          <cell r="B12" t="str">
            <v>BERGER</v>
          </cell>
          <cell r="C12">
            <v>7.7</v>
          </cell>
          <cell r="D12">
            <v>7.7</v>
          </cell>
          <cell r="G12">
            <v>7.7</v>
          </cell>
          <cell r="I12">
            <v>16262</v>
          </cell>
          <cell r="J12">
            <v>125148.1</v>
          </cell>
        </row>
        <row r="13">
          <cell r="B13" t="str">
            <v>BETAGLAS</v>
          </cell>
          <cell r="C13">
            <v>58.2</v>
          </cell>
          <cell r="D13">
            <v>58.2</v>
          </cell>
          <cell r="G13">
            <v>58.2</v>
          </cell>
          <cell r="I13">
            <v>25265</v>
          </cell>
          <cell r="J13">
            <v>1482418</v>
          </cell>
        </row>
        <row r="14">
          <cell r="B14" t="str">
            <v>BUACEMENT</v>
          </cell>
          <cell r="C14">
            <v>68</v>
          </cell>
          <cell r="D14">
            <v>68</v>
          </cell>
          <cell r="G14">
            <v>68</v>
          </cell>
          <cell r="I14">
            <v>50641</v>
          </cell>
          <cell r="J14">
            <v>3348774.4</v>
          </cell>
        </row>
        <row r="15">
          <cell r="B15" t="str">
            <v>BUAFOODS</v>
          </cell>
          <cell r="C15">
            <v>59.5</v>
          </cell>
          <cell r="D15">
            <v>59.5</v>
          </cell>
          <cell r="G15">
            <v>59.5</v>
          </cell>
          <cell r="I15">
            <v>10918</v>
          </cell>
          <cell r="J15">
            <v>621998.94999999995</v>
          </cell>
        </row>
        <row r="16">
          <cell r="B16" t="str">
            <v>CADBURY</v>
          </cell>
          <cell r="C16">
            <v>8.4</v>
          </cell>
          <cell r="D16">
            <v>8.4</v>
          </cell>
          <cell r="E16">
            <v>8.3000000000000007</v>
          </cell>
          <cell r="F16">
            <v>7.75</v>
          </cell>
          <cell r="G16">
            <v>7.75</v>
          </cell>
          <cell r="I16">
            <v>1245155</v>
          </cell>
          <cell r="J16">
            <v>10089421.199999999</v>
          </cell>
        </row>
        <row r="17">
          <cell r="B17" t="str">
            <v>CAP</v>
          </cell>
          <cell r="C17">
            <v>19.95</v>
          </cell>
          <cell r="D17">
            <v>19.95</v>
          </cell>
          <cell r="G17">
            <v>19.95</v>
          </cell>
          <cell r="I17">
            <v>69964</v>
          </cell>
          <cell r="J17">
            <v>1387374.8</v>
          </cell>
        </row>
        <row r="18">
          <cell r="B18" t="str">
            <v>CAVERTON</v>
          </cell>
          <cell r="C18">
            <v>1.18</v>
          </cell>
          <cell r="D18">
            <v>1.18</v>
          </cell>
          <cell r="E18">
            <v>1.21</v>
          </cell>
          <cell r="F18">
            <v>1.1299999999999999</v>
          </cell>
          <cell r="G18">
            <v>1.1399999999999999</v>
          </cell>
          <cell r="I18">
            <v>2774040</v>
          </cell>
          <cell r="J18">
            <v>3242347.58</v>
          </cell>
        </row>
        <row r="19">
          <cell r="B19" t="str">
            <v>CHAMPION</v>
          </cell>
          <cell r="C19">
            <v>2.25</v>
          </cell>
          <cell r="D19">
            <v>2.25</v>
          </cell>
          <cell r="E19">
            <v>2.4700000000000002</v>
          </cell>
          <cell r="F19">
            <v>2.4500000000000002</v>
          </cell>
          <cell r="G19">
            <v>2.4700000000000002</v>
          </cell>
          <cell r="I19">
            <v>2601505</v>
          </cell>
          <cell r="J19">
            <v>6411564.8099999996</v>
          </cell>
        </row>
        <row r="20">
          <cell r="B20" t="str">
            <v>CHAMS</v>
          </cell>
          <cell r="C20">
            <v>0.22</v>
          </cell>
          <cell r="D20">
            <v>0.22</v>
          </cell>
          <cell r="E20">
            <v>0.22</v>
          </cell>
          <cell r="F20">
            <v>0.21</v>
          </cell>
          <cell r="G20">
            <v>0.22</v>
          </cell>
          <cell r="I20">
            <v>1952730</v>
          </cell>
          <cell r="J20">
            <v>412997.3</v>
          </cell>
        </row>
        <row r="21">
          <cell r="B21" t="str">
            <v>CHIPLC</v>
          </cell>
          <cell r="C21">
            <v>0.64</v>
          </cell>
          <cell r="D21">
            <v>0.64</v>
          </cell>
          <cell r="G21">
            <v>0.64</v>
          </cell>
          <cell r="I21">
            <v>7912</v>
          </cell>
          <cell r="J21">
            <v>5063.68</v>
          </cell>
        </row>
        <row r="22">
          <cell r="B22" t="str">
            <v>CILEASING</v>
          </cell>
          <cell r="C22">
            <v>3.5</v>
          </cell>
          <cell r="D22">
            <v>3.5</v>
          </cell>
          <cell r="G22">
            <v>3.5</v>
          </cell>
          <cell r="I22">
            <v>15250</v>
          </cell>
          <cell r="J22">
            <v>49562.5</v>
          </cell>
        </row>
        <row r="23">
          <cell r="B23" t="str">
            <v>CONOIL</v>
          </cell>
          <cell r="C23">
            <v>26.2</v>
          </cell>
          <cell r="D23">
            <v>26.2</v>
          </cell>
          <cell r="G23">
            <v>26.2</v>
          </cell>
          <cell r="I23">
            <v>19214</v>
          </cell>
          <cell r="J23">
            <v>508623.2</v>
          </cell>
        </row>
        <row r="24">
          <cell r="B24" t="str">
            <v>CORNERST</v>
          </cell>
          <cell r="C24">
            <v>0.65</v>
          </cell>
          <cell r="D24">
            <v>0.65</v>
          </cell>
          <cell r="E24">
            <v>0.66</v>
          </cell>
          <cell r="F24">
            <v>0.66</v>
          </cell>
          <cell r="G24">
            <v>0.66</v>
          </cell>
          <cell r="I24">
            <v>2480133</v>
          </cell>
          <cell r="J24">
            <v>1634708.44</v>
          </cell>
        </row>
        <row r="25">
          <cell r="B25" t="str">
            <v>COURTVILLE</v>
          </cell>
          <cell r="C25">
            <v>0.5</v>
          </cell>
          <cell r="D25">
            <v>0.5</v>
          </cell>
          <cell r="E25">
            <v>0.53</v>
          </cell>
          <cell r="F25">
            <v>0.5</v>
          </cell>
          <cell r="G25">
            <v>0.53</v>
          </cell>
          <cell r="I25">
            <v>4666446</v>
          </cell>
          <cell r="J25">
            <v>2356754.77</v>
          </cell>
        </row>
        <row r="26">
          <cell r="B26" t="str">
            <v>CUSTODIAN</v>
          </cell>
          <cell r="C26">
            <v>6.6</v>
          </cell>
          <cell r="D26">
            <v>6.6</v>
          </cell>
          <cell r="G26">
            <v>6.6</v>
          </cell>
          <cell r="I26">
            <v>121212</v>
          </cell>
          <cell r="J26">
            <v>799906.15</v>
          </cell>
        </row>
        <row r="27">
          <cell r="B27" t="str">
            <v>CUTIX</v>
          </cell>
          <cell r="C27">
            <v>2.2999999999999998</v>
          </cell>
          <cell r="D27">
            <v>2.2999999999999998</v>
          </cell>
          <cell r="E27">
            <v>2.2999999999999998</v>
          </cell>
          <cell r="F27">
            <v>2.29</v>
          </cell>
          <cell r="G27">
            <v>2.2999999999999998</v>
          </cell>
          <cell r="I27">
            <v>1933883</v>
          </cell>
          <cell r="J27">
            <v>4446635.9000000004</v>
          </cell>
        </row>
        <row r="28">
          <cell r="B28" t="str">
            <v>DANGSUGAR</v>
          </cell>
          <cell r="C28">
            <v>16</v>
          </cell>
          <cell r="D28">
            <v>16</v>
          </cell>
          <cell r="G28">
            <v>16</v>
          </cell>
          <cell r="I28">
            <v>1111942</v>
          </cell>
          <cell r="J28">
            <v>18371539</v>
          </cell>
        </row>
        <row r="29">
          <cell r="B29" t="str">
            <v>DEAPCAP</v>
          </cell>
          <cell r="C29">
            <v>0.2</v>
          </cell>
          <cell r="D29">
            <v>0.2</v>
          </cell>
          <cell r="G29">
            <v>0.2</v>
          </cell>
          <cell r="I29">
            <v>95750</v>
          </cell>
          <cell r="J29">
            <v>19150</v>
          </cell>
        </row>
        <row r="30">
          <cell r="B30" t="str">
            <v>EKOCORP</v>
          </cell>
          <cell r="C30">
            <v>5.79</v>
          </cell>
          <cell r="D30">
            <v>5.79</v>
          </cell>
          <cell r="G30">
            <v>5.79</v>
          </cell>
          <cell r="I30">
            <v>5</v>
          </cell>
          <cell r="J30">
            <v>28.95</v>
          </cell>
        </row>
        <row r="31">
          <cell r="B31" t="str">
            <v>ELLAHLAKES</v>
          </cell>
          <cell r="C31">
            <v>3.12</v>
          </cell>
          <cell r="D31">
            <v>3.12</v>
          </cell>
          <cell r="G31">
            <v>3.12</v>
          </cell>
          <cell r="I31">
            <v>105750</v>
          </cell>
          <cell r="J31">
            <v>330355.8</v>
          </cell>
        </row>
        <row r="32">
          <cell r="B32" t="str">
            <v>ETERNA</v>
          </cell>
          <cell r="C32">
            <v>7.31</v>
          </cell>
          <cell r="D32">
            <v>7.31</v>
          </cell>
          <cell r="E32">
            <v>7.9</v>
          </cell>
          <cell r="F32">
            <v>6.6</v>
          </cell>
          <cell r="G32">
            <v>7.05</v>
          </cell>
          <cell r="I32">
            <v>6752935</v>
          </cell>
          <cell r="J32">
            <v>49869426.530000001</v>
          </cell>
        </row>
        <row r="33">
          <cell r="B33" t="str">
            <v>ETI</v>
          </cell>
          <cell r="C33">
            <v>12</v>
          </cell>
          <cell r="D33">
            <v>12</v>
          </cell>
          <cell r="E33">
            <v>11.95</v>
          </cell>
          <cell r="F33">
            <v>11.85</v>
          </cell>
          <cell r="G33">
            <v>11.85</v>
          </cell>
          <cell r="I33">
            <v>1551608</v>
          </cell>
          <cell r="J33">
            <v>18484990.850000001</v>
          </cell>
        </row>
        <row r="34">
          <cell r="B34" t="str">
            <v>ETRANZACT</v>
          </cell>
          <cell r="C34">
            <v>2.65</v>
          </cell>
          <cell r="D34">
            <v>2.65</v>
          </cell>
          <cell r="E34">
            <v>2.9</v>
          </cell>
          <cell r="F34">
            <v>2.9</v>
          </cell>
          <cell r="G34">
            <v>2.9</v>
          </cell>
          <cell r="I34">
            <v>312403</v>
          </cell>
          <cell r="J34">
            <v>905968.7</v>
          </cell>
        </row>
        <row r="35">
          <cell r="B35" t="str">
            <v>FCMB</v>
          </cell>
          <cell r="C35">
            <v>3.74</v>
          </cell>
          <cell r="D35">
            <v>3.74</v>
          </cell>
          <cell r="E35">
            <v>3.79</v>
          </cell>
          <cell r="F35">
            <v>3.62</v>
          </cell>
          <cell r="G35">
            <v>3.62</v>
          </cell>
          <cell r="I35">
            <v>1709751</v>
          </cell>
          <cell r="J35">
            <v>6405873.9100000001</v>
          </cell>
        </row>
        <row r="36">
          <cell r="B36" t="str">
            <v>FIDELITYBK</v>
          </cell>
          <cell r="C36">
            <v>3.9</v>
          </cell>
          <cell r="D36">
            <v>3.9</v>
          </cell>
          <cell r="E36">
            <v>3.85</v>
          </cell>
          <cell r="F36">
            <v>3.8</v>
          </cell>
          <cell r="G36">
            <v>3.8</v>
          </cell>
          <cell r="I36">
            <v>18148109</v>
          </cell>
          <cell r="J36">
            <v>69053931.099999994</v>
          </cell>
        </row>
        <row r="37">
          <cell r="B37" t="str">
            <v>FIDSON</v>
          </cell>
          <cell r="C37">
            <v>8.1999999999999993</v>
          </cell>
          <cell r="D37">
            <v>8.1999999999999993</v>
          </cell>
          <cell r="E37">
            <v>8.39</v>
          </cell>
          <cell r="F37">
            <v>7.86</v>
          </cell>
          <cell r="G37">
            <v>7.86</v>
          </cell>
          <cell r="I37">
            <v>2711712</v>
          </cell>
          <cell r="J37">
            <v>21647155.719999999</v>
          </cell>
        </row>
        <row r="38">
          <cell r="B38" t="str">
            <v>FLOURMILL</v>
          </cell>
          <cell r="C38">
            <v>32</v>
          </cell>
          <cell r="D38">
            <v>32</v>
          </cell>
          <cell r="E38">
            <v>32.450000000000003</v>
          </cell>
          <cell r="F38">
            <v>32.450000000000003</v>
          </cell>
          <cell r="G38">
            <v>32.450000000000003</v>
          </cell>
          <cell r="I38">
            <v>564053</v>
          </cell>
          <cell r="J38">
            <v>18238429</v>
          </cell>
        </row>
        <row r="39">
          <cell r="B39" t="str">
            <v>FTNCOCOA</v>
          </cell>
          <cell r="C39">
            <v>0.4</v>
          </cell>
          <cell r="D39">
            <v>0.4</v>
          </cell>
          <cell r="E39">
            <v>0.44</v>
          </cell>
          <cell r="F39">
            <v>0.39</v>
          </cell>
          <cell r="G39">
            <v>0.39</v>
          </cell>
          <cell r="I39">
            <v>1699102</v>
          </cell>
          <cell r="J39">
            <v>713791.52</v>
          </cell>
        </row>
        <row r="40">
          <cell r="B40" t="str">
            <v>GLAXOSMITH</v>
          </cell>
          <cell r="C40">
            <v>5.8</v>
          </cell>
          <cell r="D40">
            <v>5.8</v>
          </cell>
          <cell r="E40">
            <v>5.8</v>
          </cell>
          <cell r="F40">
            <v>5.8</v>
          </cell>
          <cell r="G40">
            <v>5.8</v>
          </cell>
          <cell r="I40">
            <v>318095</v>
          </cell>
          <cell r="J40">
            <v>1861734.8</v>
          </cell>
        </row>
        <row r="41">
          <cell r="B41" t="str">
            <v>GTCO</v>
          </cell>
          <cell r="C41">
            <v>24.6</v>
          </cell>
          <cell r="D41">
            <v>24.6</v>
          </cell>
          <cell r="E41">
            <v>24.8</v>
          </cell>
          <cell r="F41">
            <v>24</v>
          </cell>
          <cell r="G41">
            <v>24.25</v>
          </cell>
          <cell r="I41">
            <v>15066687</v>
          </cell>
          <cell r="J41">
            <v>368632401.19999999</v>
          </cell>
        </row>
        <row r="42">
          <cell r="B42" t="str">
            <v>GUINNESS</v>
          </cell>
          <cell r="C42">
            <v>82.25</v>
          </cell>
          <cell r="D42">
            <v>82.25</v>
          </cell>
          <cell r="E42">
            <v>82.25</v>
          </cell>
          <cell r="F42">
            <v>82.25</v>
          </cell>
          <cell r="G42">
            <v>82.25</v>
          </cell>
          <cell r="I42">
            <v>478839</v>
          </cell>
          <cell r="J42">
            <v>39334982.100000001</v>
          </cell>
        </row>
        <row r="43">
          <cell r="B43" t="str">
            <v>HONYFLOUR</v>
          </cell>
          <cell r="C43">
            <v>3.89</v>
          </cell>
          <cell r="D43">
            <v>3.89</v>
          </cell>
          <cell r="E43">
            <v>3.89</v>
          </cell>
          <cell r="F43">
            <v>3.7</v>
          </cell>
          <cell r="G43">
            <v>3.7</v>
          </cell>
          <cell r="I43">
            <v>10969002</v>
          </cell>
          <cell r="J43">
            <v>41659035.600000001</v>
          </cell>
        </row>
        <row r="44">
          <cell r="B44" t="str">
            <v>IKEJAHOTEL</v>
          </cell>
          <cell r="C44">
            <v>1.55</v>
          </cell>
          <cell r="D44">
            <v>1.55</v>
          </cell>
          <cell r="G44">
            <v>1.55</v>
          </cell>
          <cell r="I44">
            <v>294971</v>
          </cell>
          <cell r="J44">
            <v>483862.86</v>
          </cell>
        </row>
        <row r="45">
          <cell r="B45" t="str">
            <v>IMG</v>
          </cell>
          <cell r="C45">
            <v>8.6</v>
          </cell>
          <cell r="D45">
            <v>8.6</v>
          </cell>
          <cell r="G45">
            <v>8.6</v>
          </cell>
          <cell r="I45">
            <v>5000</v>
          </cell>
          <cell r="J45">
            <v>47250</v>
          </cell>
        </row>
        <row r="46">
          <cell r="B46" t="str">
            <v>INTBREW</v>
          </cell>
          <cell r="C46">
            <v>5.6</v>
          </cell>
          <cell r="D46">
            <v>5.6</v>
          </cell>
          <cell r="E46">
            <v>5.5</v>
          </cell>
          <cell r="F46">
            <v>5.05</v>
          </cell>
          <cell r="G46">
            <v>5.15</v>
          </cell>
          <cell r="I46">
            <v>16537469</v>
          </cell>
          <cell r="J46">
            <v>84509092.650000006</v>
          </cell>
        </row>
        <row r="47">
          <cell r="B47" t="str">
            <v>JAIZBANK</v>
          </cell>
          <cell r="C47">
            <v>0.73</v>
          </cell>
          <cell r="D47">
            <v>0.73</v>
          </cell>
          <cell r="E47">
            <v>0.79</v>
          </cell>
          <cell r="F47">
            <v>0.74</v>
          </cell>
          <cell r="G47">
            <v>0.77</v>
          </cell>
          <cell r="I47">
            <v>3347653</v>
          </cell>
          <cell r="J47">
            <v>2533944.9</v>
          </cell>
        </row>
        <row r="48">
          <cell r="B48" t="str">
            <v>JAPAULGOLD</v>
          </cell>
          <cell r="C48">
            <v>0.32</v>
          </cell>
          <cell r="D48">
            <v>0.32</v>
          </cell>
          <cell r="E48">
            <v>0.32</v>
          </cell>
          <cell r="F48">
            <v>0.3</v>
          </cell>
          <cell r="G48">
            <v>0.3</v>
          </cell>
          <cell r="I48">
            <v>16619653</v>
          </cell>
          <cell r="J48">
            <v>5126256.9400000004</v>
          </cell>
        </row>
        <row r="49">
          <cell r="B49" t="str">
            <v>JBERGER</v>
          </cell>
          <cell r="C49">
            <v>28.5</v>
          </cell>
          <cell r="D49">
            <v>28.5</v>
          </cell>
          <cell r="E49">
            <v>28</v>
          </cell>
          <cell r="F49">
            <v>27.7</v>
          </cell>
          <cell r="G49">
            <v>27.7</v>
          </cell>
          <cell r="I49">
            <v>1072693</v>
          </cell>
          <cell r="J49">
            <v>29920142.449999999</v>
          </cell>
        </row>
        <row r="50">
          <cell r="B50" t="str">
            <v>LASACO</v>
          </cell>
          <cell r="C50">
            <v>1.0900000000000001</v>
          </cell>
          <cell r="D50">
            <v>1.0900000000000001</v>
          </cell>
          <cell r="E50">
            <v>1.1000000000000001</v>
          </cell>
          <cell r="F50">
            <v>1.06</v>
          </cell>
          <cell r="G50">
            <v>1.06</v>
          </cell>
          <cell r="I50">
            <v>2448962</v>
          </cell>
          <cell r="J50">
            <v>2618425.1800000002</v>
          </cell>
        </row>
        <row r="51">
          <cell r="B51" t="str">
            <v>LEARNAFRCA</v>
          </cell>
          <cell r="C51">
            <v>1.95</v>
          </cell>
          <cell r="D51">
            <v>1.95</v>
          </cell>
          <cell r="G51">
            <v>1.95</v>
          </cell>
          <cell r="I51">
            <v>14200</v>
          </cell>
          <cell r="J51">
            <v>28379</v>
          </cell>
        </row>
        <row r="52">
          <cell r="B52" t="str">
            <v>LINKASSURE</v>
          </cell>
          <cell r="C52">
            <v>0.51</v>
          </cell>
          <cell r="D52">
            <v>0.51</v>
          </cell>
          <cell r="E52">
            <v>0.51</v>
          </cell>
          <cell r="F52">
            <v>0.51</v>
          </cell>
          <cell r="G52">
            <v>0.51</v>
          </cell>
          <cell r="I52">
            <v>2992866</v>
          </cell>
          <cell r="J52">
            <v>1525123.38</v>
          </cell>
        </row>
        <row r="53">
          <cell r="B53" t="str">
            <v>LIVESTOCK</v>
          </cell>
          <cell r="C53">
            <v>1.82</v>
          </cell>
          <cell r="D53">
            <v>1.82</v>
          </cell>
          <cell r="E53">
            <v>1.79</v>
          </cell>
          <cell r="F53">
            <v>1.79</v>
          </cell>
          <cell r="G53">
            <v>1.79</v>
          </cell>
          <cell r="I53">
            <v>507459</v>
          </cell>
          <cell r="J53">
            <v>906490.02</v>
          </cell>
        </row>
        <row r="54">
          <cell r="B54" t="str">
            <v>MANSARD</v>
          </cell>
          <cell r="C54">
            <v>2.59</v>
          </cell>
          <cell r="D54">
            <v>2.59</v>
          </cell>
          <cell r="E54">
            <v>2.59</v>
          </cell>
          <cell r="F54">
            <v>2.5299999999999998</v>
          </cell>
          <cell r="G54">
            <v>2.54</v>
          </cell>
          <cell r="I54">
            <v>7977785</v>
          </cell>
          <cell r="J54">
            <v>20354470.02</v>
          </cell>
        </row>
        <row r="55">
          <cell r="B55" t="str">
            <v>MAYBAKER</v>
          </cell>
          <cell r="C55">
            <v>4.32</v>
          </cell>
          <cell r="D55">
            <v>4.32</v>
          </cell>
          <cell r="E55">
            <v>4.5</v>
          </cell>
          <cell r="F55">
            <v>4.49</v>
          </cell>
          <cell r="G55">
            <v>4.5</v>
          </cell>
          <cell r="I55">
            <v>277185</v>
          </cell>
          <cell r="J55">
            <v>1243546.3700000001</v>
          </cell>
        </row>
        <row r="56">
          <cell r="B56" t="str">
            <v>MBENEFIT</v>
          </cell>
          <cell r="C56">
            <v>0.25</v>
          </cell>
          <cell r="D56">
            <v>0.25</v>
          </cell>
          <cell r="E56">
            <v>0.26</v>
          </cell>
          <cell r="F56">
            <v>0.25</v>
          </cell>
          <cell r="G56">
            <v>0.25</v>
          </cell>
          <cell r="I56">
            <v>1250444</v>
          </cell>
          <cell r="J56">
            <v>322852.59999999998</v>
          </cell>
        </row>
        <row r="57">
          <cell r="B57" t="str">
            <v>MEYER</v>
          </cell>
          <cell r="C57">
            <v>2.56</v>
          </cell>
          <cell r="D57">
            <v>2.56</v>
          </cell>
          <cell r="E57">
            <v>2.81</v>
          </cell>
          <cell r="F57">
            <v>2.81</v>
          </cell>
          <cell r="G57">
            <v>2.81</v>
          </cell>
          <cell r="I57">
            <v>294200</v>
          </cell>
          <cell r="J57">
            <v>826102</v>
          </cell>
        </row>
        <row r="58">
          <cell r="B58" t="str">
            <v>MORISON</v>
          </cell>
          <cell r="C58">
            <v>2.1800000000000002</v>
          </cell>
          <cell r="D58">
            <v>2.1800000000000002</v>
          </cell>
          <cell r="G58">
            <v>2.1800000000000002</v>
          </cell>
          <cell r="I58">
            <v>1938</v>
          </cell>
          <cell r="J58">
            <v>3939.66</v>
          </cell>
        </row>
        <row r="59">
          <cell r="B59" t="str">
            <v>MRS</v>
          </cell>
          <cell r="C59">
            <v>12.4</v>
          </cell>
          <cell r="D59">
            <v>12.4</v>
          </cell>
          <cell r="G59">
            <v>12.4</v>
          </cell>
          <cell r="I59">
            <v>23685</v>
          </cell>
          <cell r="J59">
            <v>317009.05</v>
          </cell>
        </row>
        <row r="60">
          <cell r="B60" t="str">
            <v>MULTIVERSE</v>
          </cell>
          <cell r="C60">
            <v>0.23</v>
          </cell>
          <cell r="D60">
            <v>0.23</v>
          </cell>
          <cell r="E60">
            <v>0.25</v>
          </cell>
          <cell r="F60">
            <v>0.21</v>
          </cell>
          <cell r="G60">
            <v>0.21</v>
          </cell>
          <cell r="I60">
            <v>16307810</v>
          </cell>
          <cell r="J60">
            <v>3440092.16</v>
          </cell>
        </row>
        <row r="61">
          <cell r="B61" t="str">
            <v>NAHCO</v>
          </cell>
          <cell r="C61">
            <v>5.75</v>
          </cell>
          <cell r="D61">
            <v>5.75</v>
          </cell>
          <cell r="E61">
            <v>5.84</v>
          </cell>
          <cell r="F61">
            <v>5.7</v>
          </cell>
          <cell r="G61">
            <v>5.77</v>
          </cell>
          <cell r="I61">
            <v>4455366</v>
          </cell>
          <cell r="J61">
            <v>25661140.789999999</v>
          </cell>
        </row>
        <row r="62">
          <cell r="B62" t="str">
            <v>NASCON</v>
          </cell>
          <cell r="C62">
            <v>12</v>
          </cell>
          <cell r="D62">
            <v>12</v>
          </cell>
          <cell r="G62">
            <v>12</v>
          </cell>
          <cell r="I62">
            <v>191606</v>
          </cell>
          <cell r="J62">
            <v>2302781</v>
          </cell>
        </row>
        <row r="63">
          <cell r="B63" t="str">
            <v>NB</v>
          </cell>
          <cell r="C63">
            <v>53.5</v>
          </cell>
          <cell r="D63">
            <v>53.5</v>
          </cell>
          <cell r="E63">
            <v>58.85</v>
          </cell>
          <cell r="F63">
            <v>55</v>
          </cell>
          <cell r="G63">
            <v>58</v>
          </cell>
          <cell r="I63">
            <v>7489251</v>
          </cell>
          <cell r="J63">
            <v>439128005.64999998</v>
          </cell>
        </row>
        <row r="64">
          <cell r="B64" t="str">
            <v>NCR</v>
          </cell>
          <cell r="C64">
            <v>3.99</v>
          </cell>
          <cell r="D64">
            <v>3.99</v>
          </cell>
          <cell r="G64">
            <v>3.99</v>
          </cell>
          <cell r="I64">
            <v>10000</v>
          </cell>
          <cell r="J64">
            <v>36000</v>
          </cell>
        </row>
        <row r="65">
          <cell r="B65" t="str">
            <v>NEIMETH</v>
          </cell>
          <cell r="C65">
            <v>1.36</v>
          </cell>
          <cell r="D65">
            <v>1.36</v>
          </cell>
          <cell r="E65">
            <v>1.49</v>
          </cell>
          <cell r="F65">
            <v>1.49</v>
          </cell>
          <cell r="G65">
            <v>1.49</v>
          </cell>
          <cell r="I65">
            <v>118100</v>
          </cell>
          <cell r="J65">
            <v>175969</v>
          </cell>
        </row>
        <row r="66">
          <cell r="B66" t="str">
            <v>NEM</v>
          </cell>
          <cell r="C66">
            <v>4</v>
          </cell>
          <cell r="D66">
            <v>4</v>
          </cell>
          <cell r="G66">
            <v>4</v>
          </cell>
          <cell r="I66">
            <v>42361</v>
          </cell>
          <cell r="J66">
            <v>167044</v>
          </cell>
        </row>
        <row r="67">
          <cell r="B67" t="str">
            <v>NESTLE</v>
          </cell>
          <cell r="C67">
            <v>1395</v>
          </cell>
          <cell r="D67">
            <v>1395</v>
          </cell>
          <cell r="G67">
            <v>1395</v>
          </cell>
          <cell r="I67">
            <v>68150</v>
          </cell>
          <cell r="J67">
            <v>92011084.900000006</v>
          </cell>
        </row>
        <row r="68">
          <cell r="B68" t="str">
            <v>NGXGROUP</v>
          </cell>
          <cell r="C68">
            <v>24</v>
          </cell>
          <cell r="D68">
            <v>24</v>
          </cell>
          <cell r="E68">
            <v>24</v>
          </cell>
          <cell r="F68">
            <v>24</v>
          </cell>
          <cell r="G68">
            <v>24</v>
          </cell>
          <cell r="I68">
            <v>3280257</v>
          </cell>
          <cell r="J68">
            <v>78725235.75</v>
          </cell>
        </row>
        <row r="69">
          <cell r="B69" t="str">
            <v>NIGERINS</v>
          </cell>
          <cell r="C69">
            <v>0.2</v>
          </cell>
          <cell r="D69">
            <v>0.2</v>
          </cell>
          <cell r="G69">
            <v>0.2</v>
          </cell>
          <cell r="I69">
            <v>154505</v>
          </cell>
          <cell r="J69">
            <v>31811</v>
          </cell>
        </row>
        <row r="70">
          <cell r="B70" t="str">
            <v>NNFM</v>
          </cell>
          <cell r="C70">
            <v>9.65</v>
          </cell>
          <cell r="D70">
            <v>9.65</v>
          </cell>
          <cell r="G70">
            <v>9.65</v>
          </cell>
          <cell r="I70">
            <v>2314</v>
          </cell>
          <cell r="J70">
            <v>21862.400000000001</v>
          </cell>
        </row>
        <row r="71">
          <cell r="B71" t="str">
            <v>NPFMCRFBK</v>
          </cell>
          <cell r="C71">
            <v>2.2000000000000002</v>
          </cell>
          <cell r="D71">
            <v>2.2000000000000002</v>
          </cell>
          <cell r="G71">
            <v>2.2000000000000002</v>
          </cell>
          <cell r="I71">
            <v>148217</v>
          </cell>
          <cell r="J71">
            <v>310635.7</v>
          </cell>
        </row>
        <row r="72">
          <cell r="B72" t="str">
            <v>OANDO</v>
          </cell>
          <cell r="C72">
            <v>6.44</v>
          </cell>
          <cell r="D72">
            <v>6.44</v>
          </cell>
          <cell r="E72">
            <v>7.08</v>
          </cell>
          <cell r="F72">
            <v>6.25</v>
          </cell>
          <cell r="G72">
            <v>6.25</v>
          </cell>
          <cell r="I72">
            <v>15015888</v>
          </cell>
          <cell r="J72">
            <v>99929069.760000005</v>
          </cell>
        </row>
        <row r="73">
          <cell r="B73" t="str">
            <v>OKOMUOIL</v>
          </cell>
          <cell r="C73">
            <v>147</v>
          </cell>
          <cell r="D73">
            <v>147</v>
          </cell>
          <cell r="G73">
            <v>147</v>
          </cell>
          <cell r="I73">
            <v>92008</v>
          </cell>
          <cell r="J73">
            <v>13824112.9</v>
          </cell>
        </row>
        <row r="74">
          <cell r="B74" t="str">
            <v>PHARMDEKO</v>
          </cell>
          <cell r="C74">
            <v>1.6</v>
          </cell>
          <cell r="D74">
            <v>1.6</v>
          </cell>
          <cell r="G74">
            <v>1.6</v>
          </cell>
          <cell r="I74">
            <v>202100</v>
          </cell>
          <cell r="J74">
            <v>295645</v>
          </cell>
        </row>
        <row r="75">
          <cell r="B75" t="str">
            <v>PRESCO</v>
          </cell>
          <cell r="C75">
            <v>130</v>
          </cell>
          <cell r="D75">
            <v>130</v>
          </cell>
          <cell r="E75">
            <v>132</v>
          </cell>
          <cell r="F75">
            <v>130</v>
          </cell>
          <cell r="G75">
            <v>132</v>
          </cell>
          <cell r="I75">
            <v>1159257</v>
          </cell>
          <cell r="J75">
            <v>151129458.25</v>
          </cell>
        </row>
        <row r="76">
          <cell r="B76" t="str">
            <v>PRESTIGE</v>
          </cell>
          <cell r="C76">
            <v>0.42</v>
          </cell>
          <cell r="D76">
            <v>0.42</v>
          </cell>
          <cell r="E76">
            <v>0.44</v>
          </cell>
          <cell r="F76">
            <v>0.43</v>
          </cell>
          <cell r="G76">
            <v>0.44</v>
          </cell>
          <cell r="I76">
            <v>475696</v>
          </cell>
          <cell r="J76">
            <v>206322.09</v>
          </cell>
        </row>
        <row r="77">
          <cell r="B77" t="str">
            <v>PZ</v>
          </cell>
          <cell r="C77">
            <v>10.15</v>
          </cell>
          <cell r="D77">
            <v>10.15</v>
          </cell>
          <cell r="G77">
            <v>10.15</v>
          </cell>
          <cell r="I77">
            <v>436380</v>
          </cell>
          <cell r="J77">
            <v>4403480</v>
          </cell>
        </row>
        <row r="78">
          <cell r="B78" t="str">
            <v>REDSTAREX</v>
          </cell>
          <cell r="C78">
            <v>3.05</v>
          </cell>
          <cell r="D78">
            <v>3.05</v>
          </cell>
          <cell r="G78">
            <v>3.05</v>
          </cell>
          <cell r="I78">
            <v>54656</v>
          </cell>
          <cell r="J78">
            <v>168799.07</v>
          </cell>
        </row>
        <row r="79">
          <cell r="B79" t="str">
            <v>REGALINS</v>
          </cell>
          <cell r="C79">
            <v>0.33</v>
          </cell>
          <cell r="D79">
            <v>0.33</v>
          </cell>
          <cell r="E79">
            <v>0.33</v>
          </cell>
          <cell r="F79">
            <v>0.3</v>
          </cell>
          <cell r="G79">
            <v>0.33</v>
          </cell>
          <cell r="I79">
            <v>4074950</v>
          </cell>
          <cell r="J79">
            <v>1255900</v>
          </cell>
        </row>
        <row r="80">
          <cell r="B80" t="str">
            <v>ROYALEX</v>
          </cell>
          <cell r="C80">
            <v>1</v>
          </cell>
          <cell r="D80">
            <v>1</v>
          </cell>
          <cell r="G80">
            <v>1</v>
          </cell>
          <cell r="I80">
            <v>118588</v>
          </cell>
          <cell r="J80">
            <v>111494.8</v>
          </cell>
        </row>
        <row r="81">
          <cell r="B81" t="str">
            <v>RTBRISCOE</v>
          </cell>
          <cell r="C81">
            <v>0.57999999999999996</v>
          </cell>
          <cell r="D81">
            <v>0.57999999999999996</v>
          </cell>
          <cell r="E81">
            <v>0.57999999999999996</v>
          </cell>
          <cell r="F81">
            <v>0.57999999999999996</v>
          </cell>
          <cell r="G81">
            <v>0.57999999999999996</v>
          </cell>
          <cell r="I81">
            <v>246251</v>
          </cell>
          <cell r="J81">
            <v>142059.56</v>
          </cell>
        </row>
        <row r="82">
          <cell r="B82" t="str">
            <v>SCOA</v>
          </cell>
          <cell r="C82">
            <v>1.94</v>
          </cell>
          <cell r="D82">
            <v>1.94</v>
          </cell>
          <cell r="G82">
            <v>1.94</v>
          </cell>
          <cell r="I82">
            <v>22920</v>
          </cell>
          <cell r="J82">
            <v>48459.6</v>
          </cell>
        </row>
        <row r="83">
          <cell r="B83" t="str">
            <v>SKYAVN</v>
          </cell>
          <cell r="C83">
            <v>7</v>
          </cell>
          <cell r="D83">
            <v>7</v>
          </cell>
          <cell r="G83">
            <v>7</v>
          </cell>
          <cell r="I83">
            <v>20043</v>
          </cell>
          <cell r="J83">
            <v>154331.1</v>
          </cell>
        </row>
        <row r="84">
          <cell r="B84" t="str">
            <v>SOVRENINS</v>
          </cell>
          <cell r="C84">
            <v>0.26</v>
          </cell>
          <cell r="D84">
            <v>0.26</v>
          </cell>
          <cell r="E84">
            <v>0.28000000000000003</v>
          </cell>
          <cell r="F84">
            <v>0.26</v>
          </cell>
          <cell r="G84">
            <v>0.26</v>
          </cell>
          <cell r="I84">
            <v>16899974</v>
          </cell>
          <cell r="J84">
            <v>4679062.5</v>
          </cell>
        </row>
        <row r="85">
          <cell r="B85" t="str">
            <v>STANBIC</v>
          </cell>
          <cell r="C85">
            <v>35.35</v>
          </cell>
          <cell r="D85">
            <v>35.35</v>
          </cell>
          <cell r="E85">
            <v>35.25</v>
          </cell>
          <cell r="F85">
            <v>35.200000000000003</v>
          </cell>
          <cell r="G85">
            <v>35.25</v>
          </cell>
          <cell r="I85">
            <v>957087</v>
          </cell>
          <cell r="J85">
            <v>33766898.850000001</v>
          </cell>
        </row>
        <row r="86">
          <cell r="B86" t="str">
            <v>STERLNBANK</v>
          </cell>
          <cell r="C86">
            <v>1.52</v>
          </cell>
          <cell r="D86">
            <v>1.52</v>
          </cell>
          <cell r="E86">
            <v>1.54</v>
          </cell>
          <cell r="F86">
            <v>1.5</v>
          </cell>
          <cell r="G86">
            <v>1.54</v>
          </cell>
          <cell r="I86">
            <v>5527176</v>
          </cell>
          <cell r="J86">
            <v>8365067.0099999998</v>
          </cell>
        </row>
        <row r="87">
          <cell r="B87" t="str">
            <v>TOTAL</v>
          </cell>
          <cell r="C87">
            <v>234.5</v>
          </cell>
          <cell r="D87">
            <v>234.5</v>
          </cell>
          <cell r="G87">
            <v>234.5</v>
          </cell>
          <cell r="I87">
            <v>24875</v>
          </cell>
          <cell r="J87">
            <v>5528489.7999999998</v>
          </cell>
        </row>
        <row r="88">
          <cell r="B88" t="str">
            <v>TRANSCOHOT</v>
          </cell>
          <cell r="C88">
            <v>4.95</v>
          </cell>
          <cell r="D88">
            <v>4.95</v>
          </cell>
          <cell r="G88">
            <v>4.95</v>
          </cell>
          <cell r="I88">
            <v>1350</v>
          </cell>
          <cell r="J88">
            <v>6205</v>
          </cell>
        </row>
        <row r="89">
          <cell r="B89" t="str">
            <v>TRANSCORP</v>
          </cell>
          <cell r="C89">
            <v>1.1200000000000001</v>
          </cell>
          <cell r="D89">
            <v>1.1200000000000001</v>
          </cell>
          <cell r="E89">
            <v>1.22</v>
          </cell>
          <cell r="F89">
            <v>1.1000000000000001</v>
          </cell>
          <cell r="G89">
            <v>1.17</v>
          </cell>
          <cell r="I89">
            <v>123820180</v>
          </cell>
          <cell r="J89">
            <v>144564643.25</v>
          </cell>
        </row>
        <row r="90">
          <cell r="B90" t="str">
            <v>TRIPPLEG</v>
          </cell>
          <cell r="C90">
            <v>0.96</v>
          </cell>
          <cell r="D90">
            <v>0.96</v>
          </cell>
          <cell r="G90">
            <v>0.96</v>
          </cell>
          <cell r="I90">
            <v>96</v>
          </cell>
          <cell r="J90">
            <v>86.4</v>
          </cell>
        </row>
        <row r="91">
          <cell r="B91" t="str">
            <v>UACN</v>
          </cell>
          <cell r="C91">
            <v>11.5</v>
          </cell>
          <cell r="D91">
            <v>11.5</v>
          </cell>
          <cell r="E91">
            <v>12</v>
          </cell>
          <cell r="F91">
            <v>11.95</v>
          </cell>
          <cell r="G91">
            <v>12</v>
          </cell>
          <cell r="I91">
            <v>1872431</v>
          </cell>
          <cell r="J91">
            <v>22362806.649999999</v>
          </cell>
        </row>
        <row r="92">
          <cell r="B92" t="str">
            <v>UBN</v>
          </cell>
          <cell r="C92">
            <v>6.35</v>
          </cell>
          <cell r="D92">
            <v>6.35</v>
          </cell>
          <cell r="E92">
            <v>6.4</v>
          </cell>
          <cell r="F92">
            <v>6.4</v>
          </cell>
          <cell r="G92">
            <v>6.4</v>
          </cell>
          <cell r="I92">
            <v>2229160</v>
          </cell>
          <cell r="J92">
            <v>14273809.800000001</v>
          </cell>
        </row>
        <row r="93">
          <cell r="B93" t="str">
            <v>UCAP</v>
          </cell>
          <cell r="C93">
            <v>13.2</v>
          </cell>
          <cell r="D93">
            <v>13.2</v>
          </cell>
          <cell r="E93">
            <v>13.3</v>
          </cell>
          <cell r="F93">
            <v>13.3</v>
          </cell>
          <cell r="G93">
            <v>13.3</v>
          </cell>
          <cell r="I93">
            <v>2322777</v>
          </cell>
          <cell r="J93">
            <v>30924431.699999999</v>
          </cell>
        </row>
        <row r="94">
          <cell r="B94" t="str">
            <v>UNILEVER</v>
          </cell>
          <cell r="C94">
            <v>13.4</v>
          </cell>
          <cell r="D94">
            <v>13.4</v>
          </cell>
          <cell r="E94">
            <v>14</v>
          </cell>
          <cell r="F94">
            <v>13.6</v>
          </cell>
          <cell r="G94">
            <v>13.6</v>
          </cell>
          <cell r="I94">
            <v>4351224</v>
          </cell>
          <cell r="J94">
            <v>60330135.850000001</v>
          </cell>
        </row>
        <row r="95">
          <cell r="B95" t="str">
            <v>UNIONDICON</v>
          </cell>
          <cell r="C95">
            <v>8.9499999999999993</v>
          </cell>
          <cell r="D95">
            <v>8.9499999999999993</v>
          </cell>
          <cell r="G95">
            <v>8.9499999999999993</v>
          </cell>
          <cell r="I95">
            <v>1100</v>
          </cell>
          <cell r="J95">
            <v>8935</v>
          </cell>
        </row>
        <row r="96">
          <cell r="B96" t="str">
            <v>UNITYBNK</v>
          </cell>
          <cell r="C96">
            <v>0.47</v>
          </cell>
          <cell r="D96">
            <v>0.47</v>
          </cell>
          <cell r="E96">
            <v>0.51</v>
          </cell>
          <cell r="F96">
            <v>0.5</v>
          </cell>
          <cell r="G96">
            <v>0.5</v>
          </cell>
          <cell r="I96">
            <v>1095336</v>
          </cell>
          <cell r="J96">
            <v>550545.64</v>
          </cell>
        </row>
        <row r="97">
          <cell r="B97" t="str">
            <v>UNIVINSURE</v>
          </cell>
          <cell r="C97">
            <v>0.2</v>
          </cell>
          <cell r="D97">
            <v>0.2</v>
          </cell>
          <cell r="G97">
            <v>0.2</v>
          </cell>
          <cell r="I97">
            <v>2086</v>
          </cell>
          <cell r="J97">
            <v>417.2</v>
          </cell>
        </row>
        <row r="98">
          <cell r="B98" t="str">
            <v>UPDC</v>
          </cell>
          <cell r="C98">
            <v>0.85</v>
          </cell>
          <cell r="D98">
            <v>0.85</v>
          </cell>
          <cell r="E98">
            <v>0.88</v>
          </cell>
          <cell r="F98">
            <v>0.88</v>
          </cell>
          <cell r="G98">
            <v>0.88</v>
          </cell>
          <cell r="I98">
            <v>764373</v>
          </cell>
          <cell r="J98">
            <v>665808.18999999994</v>
          </cell>
        </row>
        <row r="99">
          <cell r="B99" t="str">
            <v>UPL</v>
          </cell>
          <cell r="C99">
            <v>2.4500000000000002</v>
          </cell>
          <cell r="D99">
            <v>2.4500000000000002</v>
          </cell>
          <cell r="E99">
            <v>2.46</v>
          </cell>
          <cell r="F99">
            <v>2.4500000000000002</v>
          </cell>
          <cell r="G99">
            <v>2.4500000000000002</v>
          </cell>
          <cell r="I99">
            <v>368927</v>
          </cell>
          <cell r="J99">
            <v>911663.25</v>
          </cell>
        </row>
        <row r="100">
          <cell r="B100" t="str">
            <v>VERITASKAP</v>
          </cell>
          <cell r="C100">
            <v>0.21</v>
          </cell>
          <cell r="D100">
            <v>0.21</v>
          </cell>
          <cell r="E100">
            <v>0.22</v>
          </cell>
          <cell r="F100">
            <v>0.21</v>
          </cell>
          <cell r="G100">
            <v>0.21</v>
          </cell>
          <cell r="I100">
            <v>833056</v>
          </cell>
          <cell r="J100">
            <v>180452.62</v>
          </cell>
        </row>
        <row r="101">
          <cell r="B101" t="str">
            <v>VITAFOAM</v>
          </cell>
          <cell r="C101">
            <v>22.2</v>
          </cell>
          <cell r="D101">
            <v>22.2</v>
          </cell>
          <cell r="G101">
            <v>22.2</v>
          </cell>
          <cell r="I101">
            <v>146164</v>
          </cell>
          <cell r="J101">
            <v>3241632.95</v>
          </cell>
        </row>
        <row r="102">
          <cell r="B102" t="str">
            <v>WAPIC</v>
          </cell>
          <cell r="C102">
            <v>0.44</v>
          </cell>
          <cell r="D102">
            <v>0.44</v>
          </cell>
          <cell r="E102">
            <v>0.44</v>
          </cell>
          <cell r="F102">
            <v>0.41</v>
          </cell>
          <cell r="G102">
            <v>0.43</v>
          </cell>
          <cell r="I102">
            <v>10284036</v>
          </cell>
          <cell r="J102">
            <v>4310833.2</v>
          </cell>
        </row>
        <row r="103">
          <cell r="B103" t="str">
            <v>WEMABANK</v>
          </cell>
          <cell r="C103">
            <v>3.34</v>
          </cell>
          <cell r="D103">
            <v>3.34</v>
          </cell>
          <cell r="G103">
            <v>3.34</v>
          </cell>
          <cell r="I103">
            <v>731999</v>
          </cell>
          <cell r="J103">
            <v>2445208.98</v>
          </cell>
        </row>
        <row r="104">
          <cell r="B104" t="str">
            <v>ASI</v>
          </cell>
          <cell r="C104">
            <v>48543.360000000001</v>
          </cell>
          <cell r="D104">
            <v>48543.360000000001</v>
          </cell>
          <cell r="E104">
            <v>48662.06</v>
          </cell>
          <cell r="F104">
            <v>48540.73</v>
          </cell>
          <cell r="G104">
            <v>48568.57</v>
          </cell>
          <cell r="I104">
            <v>464725402</v>
          </cell>
          <cell r="J104">
            <v>7010097902.1800003</v>
          </cell>
        </row>
        <row r="105">
          <cell r="B105" t="str">
            <v>NGX30</v>
          </cell>
          <cell r="C105">
            <v>1853.66</v>
          </cell>
          <cell r="D105">
            <v>1853.66</v>
          </cell>
          <cell r="E105">
            <v>1862.99</v>
          </cell>
          <cell r="F105">
            <v>1853.57</v>
          </cell>
          <cell r="G105">
            <v>1856.72</v>
          </cell>
          <cell r="I105">
            <v>290986528</v>
          </cell>
          <cell r="J105">
            <v>6223606664.6800003</v>
          </cell>
        </row>
        <row r="106">
          <cell r="B106" t="str">
            <v>NGX50</v>
          </cell>
          <cell r="C106">
            <v>1851.35</v>
          </cell>
          <cell r="D106">
            <v>1851.35</v>
          </cell>
          <cell r="E106">
            <v>1861.46</v>
          </cell>
          <cell r="F106">
            <v>1848.29</v>
          </cell>
          <cell r="G106">
            <v>1849.93</v>
          </cell>
          <cell r="I106">
            <v>284228069</v>
          </cell>
          <cell r="J106">
            <v>2618928395.9200001</v>
          </cell>
        </row>
        <row r="107">
          <cell r="B107" t="str">
            <v>NGXAFRBVI</v>
          </cell>
          <cell r="C107">
            <v>1056.99</v>
          </cell>
          <cell r="D107">
            <v>1056.99</v>
          </cell>
          <cell r="E107">
            <v>1059.3699999999999</v>
          </cell>
          <cell r="F107">
            <v>1039.77</v>
          </cell>
          <cell r="G107">
            <v>1040.27</v>
          </cell>
          <cell r="I107">
            <v>66167197</v>
          </cell>
          <cell r="J107">
            <v>1076552140.45</v>
          </cell>
        </row>
        <row r="108">
          <cell r="B108" t="str">
            <v>NGXAFRHDYI</v>
          </cell>
          <cell r="C108">
            <v>3254.87</v>
          </cell>
          <cell r="D108">
            <v>3254.87</v>
          </cell>
          <cell r="E108">
            <v>3258.44</v>
          </cell>
          <cell r="F108">
            <v>3231.21</v>
          </cell>
          <cell r="G108">
            <v>3231.21</v>
          </cell>
          <cell r="I108">
            <v>51535417</v>
          </cell>
          <cell r="J108">
            <v>1086378845.6600001</v>
          </cell>
        </row>
        <row r="109">
          <cell r="B109" t="str">
            <v>NGXBNK</v>
          </cell>
          <cell r="C109">
            <v>442.94</v>
          </cell>
          <cell r="D109">
            <v>442.94</v>
          </cell>
          <cell r="E109">
            <v>443.07</v>
          </cell>
          <cell r="F109">
            <v>436.54</v>
          </cell>
          <cell r="G109">
            <v>436.77</v>
          </cell>
          <cell r="I109">
            <v>64626355</v>
          </cell>
          <cell r="J109">
            <v>720806407.58000004</v>
          </cell>
        </row>
        <row r="110">
          <cell r="B110" t="str">
            <v>NGXCG</v>
          </cell>
          <cell r="C110">
            <v>1352.39</v>
          </cell>
          <cell r="D110">
            <v>1352.39</v>
          </cell>
          <cell r="E110">
            <v>1358.77</v>
          </cell>
          <cell r="F110">
            <v>1349.62</v>
          </cell>
          <cell r="G110">
            <v>1351.27</v>
          </cell>
          <cell r="I110">
            <v>164915965</v>
          </cell>
          <cell r="J110">
            <v>5825071333.6499996</v>
          </cell>
        </row>
        <row r="111">
          <cell r="B111" t="str">
            <v>NGXCNSMRGDS</v>
          </cell>
          <cell r="C111">
            <v>595.46</v>
          </cell>
          <cell r="D111">
            <v>595.46</v>
          </cell>
          <cell r="E111">
            <v>607.12</v>
          </cell>
          <cell r="F111">
            <v>595.46</v>
          </cell>
          <cell r="G111">
            <v>602</v>
          </cell>
          <cell r="I111">
            <v>46573253</v>
          </cell>
          <cell r="J111">
            <v>820319186.40999997</v>
          </cell>
        </row>
        <row r="112">
          <cell r="B112" t="str">
            <v>NGXGROWTH</v>
          </cell>
          <cell r="C112">
            <v>1446.5</v>
          </cell>
          <cell r="D112">
            <v>1446.5</v>
          </cell>
          <cell r="E112">
            <v>1446.5</v>
          </cell>
          <cell r="F112">
            <v>1446.5</v>
          </cell>
          <cell r="G112">
            <v>1446.5</v>
          </cell>
          <cell r="I112">
            <v>1604199</v>
          </cell>
          <cell r="J112">
            <v>1783649.3</v>
          </cell>
        </row>
        <row r="113">
          <cell r="B113" t="str">
            <v>NGXINDUSTR</v>
          </cell>
          <cell r="C113">
            <v>2150.25</v>
          </cell>
          <cell r="D113">
            <v>2149.96</v>
          </cell>
          <cell r="E113">
            <v>2152.31</v>
          </cell>
          <cell r="F113">
            <v>2149.7199999999998</v>
          </cell>
          <cell r="G113">
            <v>2150.87</v>
          </cell>
          <cell r="I113">
            <v>11099798</v>
          </cell>
          <cell r="J113">
            <v>300232392.85000002</v>
          </cell>
        </row>
        <row r="114">
          <cell r="B114" t="str">
            <v>NGXINS</v>
          </cell>
          <cell r="C114">
            <v>187.39</v>
          </cell>
          <cell r="D114">
            <v>188.42</v>
          </cell>
          <cell r="E114">
            <v>189.29</v>
          </cell>
          <cell r="F114">
            <v>186.28</v>
          </cell>
          <cell r="G114">
            <v>189.03</v>
          </cell>
          <cell r="I114">
            <v>70270655</v>
          </cell>
          <cell r="J114">
            <v>51305766.840000004</v>
          </cell>
        </row>
        <row r="115">
          <cell r="B115" t="str">
            <v>NGXLOTUSISLM</v>
          </cell>
          <cell r="C115">
            <v>3109.83</v>
          </cell>
          <cell r="D115">
            <v>3109.83</v>
          </cell>
          <cell r="E115">
            <v>3110.91</v>
          </cell>
          <cell r="F115">
            <v>3106.11</v>
          </cell>
          <cell r="G115">
            <v>3107.75</v>
          </cell>
          <cell r="I115">
            <v>31996281</v>
          </cell>
          <cell r="J115">
            <v>3314420934.6900001</v>
          </cell>
        </row>
        <row r="116">
          <cell r="B116" t="str">
            <v>NGXMAINBOARD</v>
          </cell>
          <cell r="C116">
            <v>2037.43</v>
          </cell>
          <cell r="D116">
            <v>2037.43</v>
          </cell>
          <cell r="E116">
            <v>2045.63</v>
          </cell>
          <cell r="F116">
            <v>2037.34</v>
          </cell>
          <cell r="G116">
            <v>2039.8</v>
          </cell>
          <cell r="I116">
            <v>390532019</v>
          </cell>
          <cell r="J116">
            <v>2505662716.2800002</v>
          </cell>
        </row>
        <row r="117">
          <cell r="B117" t="str">
            <v>NGXMERIGRW</v>
          </cell>
          <cell r="C117">
            <v>2179.2600000000002</v>
          </cell>
          <cell r="D117">
            <v>2179.2600000000002</v>
          </cell>
          <cell r="E117">
            <v>2206.0100000000002</v>
          </cell>
          <cell r="F117">
            <v>2175.9899999999998</v>
          </cell>
          <cell r="G117">
            <v>2199.5</v>
          </cell>
          <cell r="I117">
            <v>167845415</v>
          </cell>
          <cell r="J117">
            <v>1510877238.1300001</v>
          </cell>
        </row>
        <row r="118">
          <cell r="B118" t="str">
            <v>NGXMERIVAL</v>
          </cell>
          <cell r="C118">
            <v>2340.66</v>
          </cell>
          <cell r="D118">
            <v>2340.66</v>
          </cell>
          <cell r="E118">
            <v>2340.66</v>
          </cell>
          <cell r="F118">
            <v>2309.8200000000002</v>
          </cell>
          <cell r="G118">
            <v>2309.8200000000002</v>
          </cell>
          <cell r="I118">
            <v>72677033</v>
          </cell>
          <cell r="J118">
            <v>988753492.62</v>
          </cell>
        </row>
        <row r="119">
          <cell r="B119" t="str">
            <v>NGXOILGAS</v>
          </cell>
          <cell r="C119">
            <v>482.69</v>
          </cell>
          <cell r="D119">
            <v>481.75</v>
          </cell>
          <cell r="E119">
            <v>509.11</v>
          </cell>
          <cell r="F119">
            <v>480.49</v>
          </cell>
          <cell r="G119">
            <v>498.84</v>
          </cell>
          <cell r="I119">
            <v>23070832</v>
          </cell>
          <cell r="J119">
            <v>836183481.99000001</v>
          </cell>
        </row>
        <row r="120">
          <cell r="B120" t="str">
            <v>NGXPENSION</v>
          </cell>
          <cell r="C120">
            <v>1827.94</v>
          </cell>
          <cell r="D120">
            <v>1827.94</v>
          </cell>
          <cell r="E120">
            <v>1839.99</v>
          </cell>
          <cell r="F120">
            <v>1826.43</v>
          </cell>
          <cell r="G120">
            <v>1829.73</v>
          </cell>
          <cell r="I120">
            <v>298341817</v>
          </cell>
          <cell r="J120">
            <v>6246362161.1400003</v>
          </cell>
        </row>
        <row r="121">
          <cell r="B121" t="str">
            <v>NGXPREMIUM</v>
          </cell>
          <cell r="C121">
            <v>4737.43</v>
          </cell>
          <cell r="D121">
            <v>4737.43</v>
          </cell>
          <cell r="E121">
            <v>4747.1899999999996</v>
          </cell>
          <cell r="F121">
            <v>4720.96</v>
          </cell>
          <cell r="G121">
            <v>4736.37</v>
          </cell>
          <cell r="I121">
            <v>72589184</v>
          </cell>
          <cell r="J121">
            <v>4502651536.6000004</v>
          </cell>
        </row>
        <row r="122">
          <cell r="B122" t="str">
            <v>ACCESSCORP</v>
          </cell>
          <cell r="C122">
            <v>9.9</v>
          </cell>
          <cell r="D122">
            <v>9.9</v>
          </cell>
          <cell r="E122">
            <v>10</v>
          </cell>
          <cell r="F122">
            <v>9.9</v>
          </cell>
          <cell r="G122">
            <v>9.9</v>
          </cell>
          <cell r="I122">
            <v>5223428</v>
          </cell>
          <cell r="J122">
            <v>52045767.799999997</v>
          </cell>
        </row>
        <row r="123">
          <cell r="B123" t="str">
            <v>DANGCEM</v>
          </cell>
          <cell r="C123">
            <v>285.8</v>
          </cell>
          <cell r="D123">
            <v>285.8</v>
          </cell>
          <cell r="G123">
            <v>285.8</v>
          </cell>
          <cell r="I123">
            <v>204683</v>
          </cell>
          <cell r="J123">
            <v>59218323.899999999</v>
          </cell>
        </row>
        <row r="124">
          <cell r="B124" t="str">
            <v>FBNH</v>
          </cell>
          <cell r="C124">
            <v>12</v>
          </cell>
          <cell r="D124">
            <v>12</v>
          </cell>
          <cell r="E124">
            <v>12.05</v>
          </cell>
          <cell r="F124">
            <v>11.85</v>
          </cell>
          <cell r="G124">
            <v>12.05</v>
          </cell>
          <cell r="I124">
            <v>18452907</v>
          </cell>
          <cell r="J124">
            <v>220754020.75</v>
          </cell>
        </row>
        <row r="125">
          <cell r="B125" t="str">
            <v>MTNN</v>
          </cell>
          <cell r="C125">
            <v>213</v>
          </cell>
          <cell r="D125">
            <v>213</v>
          </cell>
          <cell r="E125">
            <v>213</v>
          </cell>
          <cell r="F125">
            <v>212</v>
          </cell>
          <cell r="G125">
            <v>212</v>
          </cell>
          <cell r="I125">
            <v>12810171</v>
          </cell>
          <cell r="J125">
            <v>2716622245.3000002</v>
          </cell>
        </row>
        <row r="126">
          <cell r="B126" t="str">
            <v>SEPLAT</v>
          </cell>
          <cell r="C126">
            <v>1030</v>
          </cell>
          <cell r="D126">
            <v>1030</v>
          </cell>
          <cell r="E126">
            <v>1100</v>
          </cell>
          <cell r="F126">
            <v>1020</v>
          </cell>
          <cell r="G126">
            <v>1100</v>
          </cell>
          <cell r="I126">
            <v>621305</v>
          </cell>
          <cell r="J126">
            <v>671560508</v>
          </cell>
        </row>
        <row r="127">
          <cell r="B127" t="str">
            <v>UBA</v>
          </cell>
          <cell r="C127">
            <v>8.1999999999999993</v>
          </cell>
          <cell r="D127">
            <v>8.1999999999999993</v>
          </cell>
          <cell r="E127">
            <v>8.1999999999999993</v>
          </cell>
          <cell r="F127">
            <v>8.1</v>
          </cell>
          <cell r="G127">
            <v>8.1</v>
          </cell>
          <cell r="I127">
            <v>7327077</v>
          </cell>
          <cell r="J127">
            <v>59637575.700000003</v>
          </cell>
        </row>
        <row r="128">
          <cell r="B128" t="str">
            <v>WAPCO</v>
          </cell>
          <cell r="C128">
            <v>26.9</v>
          </cell>
          <cell r="D128">
            <v>26.9</v>
          </cell>
          <cell r="E128">
            <v>27.25</v>
          </cell>
          <cell r="F128">
            <v>26.8</v>
          </cell>
          <cell r="G128">
            <v>27</v>
          </cell>
          <cell r="I128">
            <v>8504804</v>
          </cell>
          <cell r="J128">
            <v>229397529.34999999</v>
          </cell>
        </row>
        <row r="129">
          <cell r="B129" t="str">
            <v>ZENITHBANK</v>
          </cell>
          <cell r="C129">
            <v>25.55</v>
          </cell>
          <cell r="D129">
            <v>25.55</v>
          </cell>
          <cell r="E129">
            <v>25.5</v>
          </cell>
          <cell r="F129">
            <v>24.8</v>
          </cell>
          <cell r="G129">
            <v>24.8</v>
          </cell>
          <cell r="I129">
            <v>19444809</v>
          </cell>
          <cell r="J129">
            <v>493415565.80000001</v>
          </cell>
        </row>
        <row r="130">
          <cell r="B130" t="str">
            <v>JOHNHOLT</v>
          </cell>
          <cell r="C130">
            <v>0.71</v>
          </cell>
          <cell r="D130">
            <v>0.71</v>
          </cell>
          <cell r="G130">
            <v>0.71</v>
          </cell>
          <cell r="I130">
            <v>23472</v>
          </cell>
          <cell r="J130">
            <v>15256.8</v>
          </cell>
        </row>
        <row r="131">
          <cell r="B131" t="str">
            <v>GUINEAINS</v>
          </cell>
          <cell r="C131">
            <v>0.2</v>
          </cell>
          <cell r="D131">
            <v>0.2</v>
          </cell>
          <cell r="G131">
            <v>0.2</v>
          </cell>
          <cell r="I131">
            <v>1000</v>
          </cell>
          <cell r="J131">
            <v>200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6C3B-0182-4426-94F2-2A412EBCDEEC}">
  <sheetPr>
    <pageSetUpPr fitToPage="1"/>
  </sheetPr>
  <dimension ref="A3:K119"/>
  <sheetViews>
    <sheetView showGridLines="0" tabSelected="1" workbookViewId="0">
      <pane xSplit="2" ySplit="6" topLeftCell="C27" activePane="bottomRight" state="frozen"/>
      <selection pane="topRight" activeCell="B1" sqref="B1"/>
      <selection pane="bottomLeft" activeCell="A4" sqref="A4"/>
      <selection pane="bottomRight" activeCell="L1" sqref="L1:M1048576"/>
    </sheetView>
  </sheetViews>
  <sheetFormatPr defaultRowHeight="12.75" x14ac:dyDescent="0.2"/>
  <cols>
    <col min="1" max="1" width="9.5703125" style="15" bestFit="1" customWidth="1"/>
    <col min="2" max="2" width="13.28515625" style="15" bestFit="1" customWidth="1"/>
    <col min="3" max="3" width="10.85546875" style="15" customWidth="1"/>
    <col min="4" max="4" width="9" style="15" bestFit="1" customWidth="1"/>
    <col min="5" max="5" width="20.140625" style="15" bestFit="1" customWidth="1"/>
    <col min="6" max="6" width="10.140625" style="15" bestFit="1" customWidth="1"/>
    <col min="7" max="7" width="11" style="15" customWidth="1"/>
    <col min="8" max="8" width="17.5703125" style="15" customWidth="1"/>
    <col min="9" max="9" width="16.5703125" style="15" bestFit="1" customWidth="1"/>
    <col min="10" max="10" width="18.5703125" style="15" customWidth="1"/>
    <col min="11" max="11" width="15.140625" style="15" customWidth="1"/>
    <col min="12" max="16384" width="9.140625" style="15"/>
  </cols>
  <sheetData>
    <row r="3" spans="1:11" x14ac:dyDescent="0.2">
      <c r="A3" s="13"/>
    </row>
    <row r="4" spans="1:11" x14ac:dyDescent="0.2">
      <c r="A4" s="16" t="s">
        <v>0</v>
      </c>
      <c r="B4" s="16"/>
      <c r="C4" s="16"/>
      <c r="D4" s="16"/>
      <c r="E4" s="17">
        <f ca="1">TODAY()</f>
        <v>44677</v>
      </c>
      <c r="H4" s="1"/>
      <c r="I4" s="1" t="s">
        <v>1</v>
      </c>
      <c r="J4" s="1" t="s">
        <v>2</v>
      </c>
    </row>
    <row r="5" spans="1:11" x14ac:dyDescent="0.2">
      <c r="H5" s="2" t="s">
        <v>3</v>
      </c>
      <c r="I5" s="9">
        <f ca="1">'[1]Ticker Changes'!$N$20/[1]Indices!$W$1024-1</f>
        <v>1.9769801257885078E-4</v>
      </c>
      <c r="J5" s="9">
        <f ca="1">'[1]Ticker Changes'!$N$20/'[1]Ticker Changes'!$R$20-1</f>
        <v>0.13699807380952156</v>
      </c>
    </row>
    <row r="6" spans="1:11" ht="15" customHeight="1" x14ac:dyDescent="0.2">
      <c r="A6" s="10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  <c r="J6" s="12" t="s">
        <v>12</v>
      </c>
      <c r="K6" s="12" t="s">
        <v>13</v>
      </c>
    </row>
    <row r="7" spans="1:11" x14ac:dyDescent="0.2">
      <c r="A7" s="14">
        <f>H7</f>
        <v>0</v>
      </c>
      <c r="B7" s="2" t="s">
        <v>14</v>
      </c>
      <c r="C7" s="3">
        <f>IFERROR(INDEX([1]Brain!C$3:C$381,MATCH($B7,[1]Brain!$B$3:$B$381,0)),"")</f>
        <v>1.08</v>
      </c>
      <c r="D7" s="3">
        <f>IFERROR(INDEX([1]Brain!D$3:D$381,MATCH($B7,[1]Brain!$B$3:$B$381,0)),"")</f>
        <v>1.08</v>
      </c>
      <c r="E7" s="4">
        <f>IFERROR(INDEX([1]Brain!E$3:E$381,MATCH($B7,[1]Brain!$B$3:$B$381,0)),"")</f>
        <v>1.08</v>
      </c>
      <c r="F7" s="4">
        <f>IFERROR(INDEX([1]Brain!F$3:F$381,MATCH($B7,[1]Brain!$B$3:$B$381,0)),"")</f>
        <v>1.08</v>
      </c>
      <c r="G7" s="3">
        <f>IFERROR(INDEX([1]Brain!G$3:G$381,MATCH($B7,[1]Brain!$B$3:$B$381,0)),"")</f>
        <v>1.08</v>
      </c>
      <c r="H7" s="5">
        <f>IFERROR(G7/C7-1,"")</f>
        <v>0</v>
      </c>
      <c r="I7" s="6">
        <f>IFERROR(INDEX([1]Brain!I$3:I$381,MATCH($B7,[1]Brain!$B$3:$B$381,0)),"")</f>
        <v>7160271</v>
      </c>
      <c r="J7" s="6">
        <f>IFERROR(INDEX([1]Brain!J$3:J$381,MATCH($B7,[1]Brain!$B$3:$B$381,0)),"")</f>
        <v>7733092.6799999997</v>
      </c>
      <c r="K7" s="7">
        <f>VLOOKUP($B7,'[1]Ticker Changes'!$B:$L,11,FALSE)</f>
        <v>3.8461538461538547E-2</v>
      </c>
    </row>
    <row r="8" spans="1:11" x14ac:dyDescent="0.2">
      <c r="A8" s="14">
        <f t="shared" ref="A8:A71" si="0">H8</f>
        <v>0</v>
      </c>
      <c r="B8" s="2" t="s">
        <v>15</v>
      </c>
      <c r="C8" s="3">
        <f>IFERROR(INDEX([1]Brain!C$3:C$381,MATCH($B8,[1]Brain!$B$3:$B$381,0)),"")</f>
        <v>0.31</v>
      </c>
      <c r="D8" s="3">
        <f>IFERROR(INDEX([1]Brain!D$3:D$381,MATCH($B8,[1]Brain!$B$3:$B$381,0)),"")</f>
        <v>0.31</v>
      </c>
      <c r="E8" s="4">
        <f>IFERROR(INDEX([1]Brain!E$3:E$381,MATCH($B8,[1]Brain!$B$3:$B$381,0)),"")</f>
        <v>0</v>
      </c>
      <c r="F8" s="4">
        <f>IFERROR(INDEX([1]Brain!F$3:F$381,MATCH($B8,[1]Brain!$B$3:$B$381,0)),"")</f>
        <v>0</v>
      </c>
      <c r="G8" s="3">
        <f>IFERROR(INDEX([1]Brain!G$3:G$381,MATCH($B8,[1]Brain!$B$3:$B$381,0)),"")</f>
        <v>0.31</v>
      </c>
      <c r="H8" s="5">
        <f>IFERROR(G8/C8-1,"")</f>
        <v>0</v>
      </c>
      <c r="I8" s="6">
        <f>IFERROR(INDEX([1]Brain!I$3:I$381,MATCH($B8,[1]Brain!$B$3:$B$381,0)),"")</f>
        <v>30773</v>
      </c>
      <c r="J8" s="6">
        <f>IFERROR(INDEX([1]Brain!J$3:J$381,MATCH($B8,[1]Brain!$B$3:$B$381,0)),"")</f>
        <v>10077.69</v>
      </c>
      <c r="K8" s="7">
        <f>VLOOKUP($B8,'[1]Ticker Changes'!$B:$L,11,FALSE)</f>
        <v>0</v>
      </c>
    </row>
    <row r="9" spans="1:11" x14ac:dyDescent="0.2">
      <c r="A9" s="14">
        <f t="shared" si="0"/>
        <v>9.9999999999999867E-2</v>
      </c>
      <c r="B9" s="2" t="s">
        <v>16</v>
      </c>
      <c r="C9" s="3">
        <f>IFERROR(INDEX([1]Brain!C$3:C$381,MATCH($B9,[1]Brain!$B$3:$B$381,0)),"")</f>
        <v>1.1000000000000001</v>
      </c>
      <c r="D9" s="3">
        <f>IFERROR(INDEX([1]Brain!D$3:D$381,MATCH($B9,[1]Brain!$B$3:$B$381,0)),"")</f>
        <v>1.1000000000000001</v>
      </c>
      <c r="E9" s="4">
        <f>IFERROR(INDEX([1]Brain!E$3:E$381,MATCH($B9,[1]Brain!$B$3:$B$381,0)),"")</f>
        <v>1.21</v>
      </c>
      <c r="F9" s="4">
        <f>IFERROR(INDEX([1]Brain!F$3:F$381,MATCH($B9,[1]Brain!$B$3:$B$381,0)),"")</f>
        <v>1.21</v>
      </c>
      <c r="G9" s="3">
        <f>IFERROR(INDEX([1]Brain!G$3:G$381,MATCH($B9,[1]Brain!$B$3:$B$381,0)),"")</f>
        <v>1.21</v>
      </c>
      <c r="H9" s="5">
        <f t="shared" ref="H9:H72" si="1">IFERROR(G9/C9-1,"")</f>
        <v>9.9999999999999867E-2</v>
      </c>
      <c r="I9" s="6">
        <f>IFERROR(INDEX([1]Brain!I$3:I$381,MATCH($B9,[1]Brain!$B$3:$B$381,0)),"")</f>
        <v>550035</v>
      </c>
      <c r="J9" s="6">
        <f>IFERROR(INDEX([1]Brain!J$3:J$381,MATCH($B9,[1]Brain!$B$3:$B$381,0)),"")</f>
        <v>639531.42000000004</v>
      </c>
      <c r="K9" s="7">
        <f>VLOOKUP($B9,'[1]Ticker Changes'!$B:$L,11,FALSE)</f>
        <v>1.42</v>
      </c>
    </row>
    <row r="10" spans="1:11" x14ac:dyDescent="0.2">
      <c r="A10" s="14">
        <f t="shared" si="0"/>
        <v>1.1111111111111072E-2</v>
      </c>
      <c r="B10" s="2" t="s">
        <v>17</v>
      </c>
      <c r="C10" s="3">
        <f>IFERROR(INDEX([1]Brain!C$3:C$381,MATCH($B10,[1]Brain!$B$3:$B$381,0)),"")</f>
        <v>9</v>
      </c>
      <c r="D10" s="3">
        <f>IFERROR(INDEX([1]Brain!D$3:D$381,MATCH($B10,[1]Brain!$B$3:$B$381,0)),"")</f>
        <v>9</v>
      </c>
      <c r="E10" s="4">
        <f>IFERROR(INDEX([1]Brain!E$3:E$381,MATCH($B10,[1]Brain!$B$3:$B$381,0)),"")</f>
        <v>9.1</v>
      </c>
      <c r="F10" s="4">
        <f>IFERROR(INDEX([1]Brain!F$3:F$381,MATCH($B10,[1]Brain!$B$3:$B$381,0)),"")</f>
        <v>9.0500000000000007</v>
      </c>
      <c r="G10" s="3">
        <f>IFERROR(INDEX([1]Brain!G$3:G$381,MATCH($B10,[1]Brain!$B$3:$B$381,0)),"")</f>
        <v>9.1</v>
      </c>
      <c r="H10" s="5">
        <f t="shared" si="1"/>
        <v>1.1111111111111072E-2</v>
      </c>
      <c r="I10" s="6">
        <f>IFERROR(INDEX([1]Brain!I$3:I$381,MATCH($B10,[1]Brain!$B$3:$B$381,0)),"")</f>
        <v>3065536</v>
      </c>
      <c r="J10" s="6">
        <f>IFERROR(INDEX([1]Brain!J$3:J$381,MATCH($B10,[1]Brain!$B$3:$B$381,0)),"")</f>
        <v>27800496.899999999</v>
      </c>
      <c r="K10" s="7">
        <f>VLOOKUP($B10,'[1]Ticker Changes'!$B:$L,11,FALSE)</f>
        <v>-2.1505376344086113E-2</v>
      </c>
    </row>
    <row r="11" spans="1:11" x14ac:dyDescent="0.2">
      <c r="A11" s="14">
        <f t="shared" si="0"/>
        <v>0</v>
      </c>
      <c r="B11" s="2" t="s">
        <v>18</v>
      </c>
      <c r="C11" s="3">
        <f>IFERROR(INDEX([1]Brain!C$3:C$381,MATCH($B11,[1]Brain!$B$3:$B$381,0)),"")</f>
        <v>0.2</v>
      </c>
      <c r="D11" s="3">
        <f>IFERROR(INDEX([1]Brain!D$3:D$381,MATCH($B11,[1]Brain!$B$3:$B$381,0)),"")</f>
        <v>0.2</v>
      </c>
      <c r="E11" s="4">
        <f>IFERROR(INDEX([1]Brain!E$3:E$381,MATCH($B11,[1]Brain!$B$3:$B$381,0)),"")</f>
        <v>0</v>
      </c>
      <c r="F11" s="4">
        <f>IFERROR(INDEX([1]Brain!F$3:F$381,MATCH($B11,[1]Brain!$B$3:$B$381,0)),"")</f>
        <v>0</v>
      </c>
      <c r="G11" s="3">
        <f>IFERROR(INDEX([1]Brain!G$3:G$381,MATCH($B11,[1]Brain!$B$3:$B$381,0)),"")</f>
        <v>0.2</v>
      </c>
      <c r="H11" s="5">
        <f t="shared" si="1"/>
        <v>0</v>
      </c>
      <c r="I11" s="6">
        <f>IFERROR(INDEX([1]Brain!I$3:I$381,MATCH($B11,[1]Brain!$B$3:$B$381,0)),"")</f>
        <v>1530</v>
      </c>
      <c r="J11" s="6">
        <f>IFERROR(INDEX([1]Brain!J$3:J$381,MATCH($B11,[1]Brain!$B$3:$B$381,0)),"")</f>
        <v>306</v>
      </c>
      <c r="K11" s="7">
        <f>VLOOKUP($B11,'[1]Ticker Changes'!$B:$L,11,FALSE)</f>
        <v>0</v>
      </c>
    </row>
    <row r="12" spans="1:11" x14ac:dyDescent="0.2">
      <c r="A12" s="14">
        <f t="shared" si="0"/>
        <v>3.4482758620689724E-2</v>
      </c>
      <c r="B12" s="2" t="s">
        <v>19</v>
      </c>
      <c r="C12" s="3">
        <f>IFERROR(INDEX([1]Brain!C$3:C$381,MATCH($B12,[1]Brain!$B$3:$B$381,0)),"")</f>
        <v>5.8</v>
      </c>
      <c r="D12" s="3">
        <f>IFERROR(INDEX([1]Brain!D$3:D$381,MATCH($B12,[1]Brain!$B$3:$B$381,0)),"")</f>
        <v>5.8</v>
      </c>
      <c r="E12" s="4">
        <f>IFERROR(INDEX([1]Brain!E$3:E$381,MATCH($B12,[1]Brain!$B$3:$B$381,0)),"")</f>
        <v>6.05</v>
      </c>
      <c r="F12" s="4">
        <f>IFERROR(INDEX([1]Brain!F$3:F$381,MATCH($B12,[1]Brain!$B$3:$B$381,0)),"")</f>
        <v>6</v>
      </c>
      <c r="G12" s="3">
        <f>IFERROR(INDEX([1]Brain!G$3:G$381,MATCH($B12,[1]Brain!$B$3:$B$381,0)),"")</f>
        <v>6</v>
      </c>
      <c r="H12" s="5">
        <f t="shared" si="1"/>
        <v>3.4482758620689724E-2</v>
      </c>
      <c r="I12" s="6">
        <f>IFERROR(INDEX([1]Brain!I$3:I$381,MATCH($B12,[1]Brain!$B$3:$B$381,0)),"")</f>
        <v>1489671</v>
      </c>
      <c r="J12" s="6">
        <f>IFERROR(INDEX([1]Brain!J$3:J$381,MATCH($B12,[1]Brain!$B$3:$B$381,0)),"")</f>
        <v>8943816.3000000007</v>
      </c>
      <c r="K12" s="7">
        <f>VLOOKUP($B12,'[1]Ticker Changes'!$B:$L,11,FALSE)</f>
        <v>2.3890784982935065E-2</v>
      </c>
    </row>
    <row r="13" spans="1:11" x14ac:dyDescent="0.2">
      <c r="A13" s="14">
        <f t="shared" si="0"/>
        <v>0</v>
      </c>
      <c r="B13" s="2" t="s">
        <v>20</v>
      </c>
      <c r="C13" s="3">
        <f>IFERROR(INDEX([1]Brain!C$3:C$381,MATCH($B13,[1]Brain!$B$3:$B$381,0)),"")</f>
        <v>0.2</v>
      </c>
      <c r="D13" s="3">
        <f>IFERROR(INDEX([1]Brain!D$3:D$381,MATCH($B13,[1]Brain!$B$3:$B$381,0)),"")</f>
        <v>0.2</v>
      </c>
      <c r="E13" s="4">
        <f>IFERROR(INDEX([1]Brain!E$3:E$381,MATCH($B13,[1]Brain!$B$3:$B$381,0)),"")</f>
        <v>0</v>
      </c>
      <c r="F13" s="4">
        <f>IFERROR(INDEX([1]Brain!F$3:F$381,MATCH($B13,[1]Brain!$B$3:$B$381,0)),"")</f>
        <v>0</v>
      </c>
      <c r="G13" s="3">
        <f>IFERROR(INDEX([1]Brain!G$3:G$381,MATCH($B13,[1]Brain!$B$3:$B$381,0)),"")</f>
        <v>0.2</v>
      </c>
      <c r="H13" s="5">
        <f t="shared" si="1"/>
        <v>0</v>
      </c>
      <c r="I13" s="6">
        <f>IFERROR(INDEX([1]Brain!I$3:I$381,MATCH($B13,[1]Brain!$B$3:$B$381,0)),"")</f>
        <v>0</v>
      </c>
      <c r="J13" s="6">
        <f>IFERROR(INDEX([1]Brain!J$3:J$381,MATCH($B13,[1]Brain!$B$3:$B$381,0)),"")</f>
        <v>0</v>
      </c>
      <c r="K13" s="7">
        <f>VLOOKUP($B13,'[1]Ticker Changes'!$B:$L,11,FALSE)</f>
        <v>0</v>
      </c>
    </row>
    <row r="14" spans="1:11" x14ac:dyDescent="0.2">
      <c r="A14" s="14">
        <f t="shared" si="0"/>
        <v>6.0606060606060552E-2</v>
      </c>
      <c r="B14" s="2" t="s">
        <v>21</v>
      </c>
      <c r="C14" s="3">
        <f>IFERROR(INDEX([1]Brain!C$3:C$381,MATCH($B14,[1]Brain!$B$3:$B$381,0)),"")</f>
        <v>0.66</v>
      </c>
      <c r="D14" s="3">
        <f>IFERROR(INDEX([1]Brain!D$3:D$381,MATCH($B14,[1]Brain!$B$3:$B$381,0)),"")</f>
        <v>0.66</v>
      </c>
      <c r="E14" s="4">
        <f>IFERROR(INDEX([1]Brain!E$3:E$381,MATCH($B14,[1]Brain!$B$3:$B$381,0)),"")</f>
        <v>0.7</v>
      </c>
      <c r="F14" s="4">
        <f>IFERROR(INDEX([1]Brain!F$3:F$381,MATCH($B14,[1]Brain!$B$3:$B$381,0)),"")</f>
        <v>0.66</v>
      </c>
      <c r="G14" s="3">
        <f>IFERROR(INDEX([1]Brain!G$3:G$381,MATCH($B14,[1]Brain!$B$3:$B$381,0)),"")</f>
        <v>0.7</v>
      </c>
      <c r="H14" s="5">
        <f t="shared" si="1"/>
        <v>6.0606060606060552E-2</v>
      </c>
      <c r="I14" s="6">
        <f>IFERROR(INDEX([1]Brain!I$3:I$381,MATCH($B14,[1]Brain!$B$3:$B$381,0)),"")</f>
        <v>20506776</v>
      </c>
      <c r="J14" s="6">
        <f>IFERROR(INDEX([1]Brain!J$3:J$381,MATCH($B14,[1]Brain!$B$3:$B$381,0)),"")</f>
        <v>14049849.609999999</v>
      </c>
      <c r="K14" s="7">
        <f>VLOOKUP($B14,'[1]Ticker Changes'!$B:$L,11,FALSE)</f>
        <v>0</v>
      </c>
    </row>
    <row r="15" spans="1:11" x14ac:dyDescent="0.2">
      <c r="A15" s="14">
        <f t="shared" si="0"/>
        <v>0</v>
      </c>
      <c r="B15" s="2" t="s">
        <v>22</v>
      </c>
      <c r="C15" s="3">
        <f>IFERROR(INDEX([1]Brain!C$3:C$381,MATCH($B15,[1]Brain!$B$3:$B$381,0)),"")</f>
        <v>1320</v>
      </c>
      <c r="D15" s="3">
        <f>IFERROR(INDEX([1]Brain!D$3:D$381,MATCH($B15,[1]Brain!$B$3:$B$381,0)),"")</f>
        <v>1320</v>
      </c>
      <c r="E15" s="4">
        <f>IFERROR(INDEX([1]Brain!E$3:E$381,MATCH($B15,[1]Brain!$B$3:$B$381,0)),"")</f>
        <v>0</v>
      </c>
      <c r="F15" s="4">
        <f>IFERROR(INDEX([1]Brain!F$3:F$381,MATCH($B15,[1]Brain!$B$3:$B$381,0)),"")</f>
        <v>0</v>
      </c>
      <c r="G15" s="3">
        <f>IFERROR(INDEX([1]Brain!G$3:G$381,MATCH($B15,[1]Brain!$B$3:$B$381,0)),"")</f>
        <v>1320</v>
      </c>
      <c r="H15" s="5">
        <f t="shared" si="1"/>
        <v>0</v>
      </c>
      <c r="I15" s="6">
        <f>IFERROR(INDEX([1]Brain!I$3:I$381,MATCH($B15,[1]Brain!$B$3:$B$381,0)),"")</f>
        <v>280053</v>
      </c>
      <c r="J15" s="6">
        <f>IFERROR(INDEX([1]Brain!J$3:J$381,MATCH($B15,[1]Brain!$B$3:$B$381,0)),"")</f>
        <v>370709120</v>
      </c>
      <c r="K15" s="7">
        <f>VLOOKUP($B15,'[1]Ticker Changes'!$B:$L,11,FALSE)</f>
        <v>0.38219895287958106</v>
      </c>
    </row>
    <row r="16" spans="1:11" x14ac:dyDescent="0.2">
      <c r="A16" s="14">
        <f t="shared" si="0"/>
        <v>1.831501831501825E-2</v>
      </c>
      <c r="B16" s="2" t="s">
        <v>23</v>
      </c>
      <c r="C16" s="3">
        <f>IFERROR(INDEX([1]Brain!C$3:C$381,MATCH($B16,[1]Brain!$B$3:$B$381,0)),"")</f>
        <v>13.65</v>
      </c>
      <c r="D16" s="3">
        <f>IFERROR(INDEX([1]Brain!D$3:D$381,MATCH($B16,[1]Brain!$B$3:$B$381,0)),"")</f>
        <v>13.65</v>
      </c>
      <c r="E16" s="4">
        <f>IFERROR(INDEX([1]Brain!E$3:E$381,MATCH($B16,[1]Brain!$B$3:$B$381,0)),"")</f>
        <v>13.9</v>
      </c>
      <c r="F16" s="4">
        <f>IFERROR(INDEX([1]Brain!F$3:F$381,MATCH($B16,[1]Brain!$B$3:$B$381,0)),"")</f>
        <v>13.9</v>
      </c>
      <c r="G16" s="3">
        <f>IFERROR(INDEX([1]Brain!G$3:G$381,MATCH($B16,[1]Brain!$B$3:$B$381,0)),"")</f>
        <v>13.9</v>
      </c>
      <c r="H16" s="5">
        <f t="shared" si="1"/>
        <v>1.831501831501825E-2</v>
      </c>
      <c r="I16" s="6">
        <f>IFERROR(INDEX([1]Brain!I$3:I$381,MATCH($B16,[1]Brain!$B$3:$B$381,0)),"")</f>
        <v>636615</v>
      </c>
      <c r="J16" s="6">
        <f>IFERROR(INDEX([1]Brain!J$3:J$381,MATCH($B16,[1]Brain!$B$3:$B$381,0)),"")</f>
        <v>8787364.6999999993</v>
      </c>
      <c r="K16" s="7">
        <f>VLOOKUP($B16,'[1]Ticker Changes'!$B:$L,11,FALSE)</f>
        <v>6.9230769230769207E-2</v>
      </c>
    </row>
    <row r="17" spans="1:11" x14ac:dyDescent="0.2">
      <c r="A17" s="14">
        <f t="shared" si="0"/>
        <v>0</v>
      </c>
      <c r="B17" s="2" t="s">
        <v>24</v>
      </c>
      <c r="C17" s="3">
        <f>IFERROR(INDEX([1]Brain!C$3:C$381,MATCH($B17,[1]Brain!$B$3:$B$381,0)),"")</f>
        <v>7.7</v>
      </c>
      <c r="D17" s="3">
        <f>IFERROR(INDEX([1]Brain!D$3:D$381,MATCH($B17,[1]Brain!$B$3:$B$381,0)),"")</f>
        <v>7.7</v>
      </c>
      <c r="E17" s="4">
        <f>IFERROR(INDEX([1]Brain!E$3:E$381,MATCH($B17,[1]Brain!$B$3:$B$381,0)),"")</f>
        <v>0</v>
      </c>
      <c r="F17" s="4">
        <f>IFERROR(INDEX([1]Brain!F$3:F$381,MATCH($B17,[1]Brain!$B$3:$B$381,0)),"")</f>
        <v>0</v>
      </c>
      <c r="G17" s="3">
        <f>IFERROR(INDEX([1]Brain!G$3:G$381,MATCH($B17,[1]Brain!$B$3:$B$381,0)),"")</f>
        <v>7.7</v>
      </c>
      <c r="H17" s="5">
        <f t="shared" si="1"/>
        <v>0</v>
      </c>
      <c r="I17" s="6">
        <f>IFERROR(INDEX([1]Brain!I$3:I$381,MATCH($B17,[1]Brain!$B$3:$B$381,0)),"")</f>
        <v>16262</v>
      </c>
      <c r="J17" s="6">
        <f>IFERROR(INDEX([1]Brain!J$3:J$381,MATCH($B17,[1]Brain!$B$3:$B$381,0)),"")</f>
        <v>125148.1</v>
      </c>
      <c r="K17" s="7">
        <f>VLOOKUP($B17,'[1]Ticker Changes'!$B:$L,11,FALSE)</f>
        <v>-9.9415204678362623E-2</v>
      </c>
    </row>
    <row r="18" spans="1:11" x14ac:dyDescent="0.2">
      <c r="A18" s="14">
        <f t="shared" si="0"/>
        <v>0</v>
      </c>
      <c r="B18" s="2" t="s">
        <v>25</v>
      </c>
      <c r="C18" s="3">
        <f>IFERROR(INDEX([1]Brain!C$3:C$381,MATCH($B18,[1]Brain!$B$3:$B$381,0)),"")</f>
        <v>58.2</v>
      </c>
      <c r="D18" s="3">
        <f>IFERROR(INDEX([1]Brain!D$3:D$381,MATCH($B18,[1]Brain!$B$3:$B$381,0)),"")</f>
        <v>58.2</v>
      </c>
      <c r="E18" s="4">
        <f>IFERROR(INDEX([1]Brain!E$3:E$381,MATCH($B18,[1]Brain!$B$3:$B$381,0)),"")</f>
        <v>0</v>
      </c>
      <c r="F18" s="4">
        <f>IFERROR(INDEX([1]Brain!F$3:F$381,MATCH($B18,[1]Brain!$B$3:$B$381,0)),"")</f>
        <v>0</v>
      </c>
      <c r="G18" s="3">
        <f>IFERROR(INDEX([1]Brain!G$3:G$381,MATCH($B18,[1]Brain!$B$3:$B$381,0)),"")</f>
        <v>58.2</v>
      </c>
      <c r="H18" s="5">
        <f t="shared" si="1"/>
        <v>0</v>
      </c>
      <c r="I18" s="6">
        <f>IFERROR(INDEX([1]Brain!I$3:I$381,MATCH($B18,[1]Brain!$B$3:$B$381,0)),"")</f>
        <v>25265</v>
      </c>
      <c r="J18" s="6">
        <f>IFERROR(INDEX([1]Brain!J$3:J$381,MATCH($B18,[1]Brain!$B$3:$B$381,0)),"")</f>
        <v>1482418</v>
      </c>
      <c r="K18" s="7">
        <f>VLOOKUP($B18,'[1]Ticker Changes'!$B:$L,11,FALSE)</f>
        <v>9.9150141643059575E-2</v>
      </c>
    </row>
    <row r="19" spans="1:11" x14ac:dyDescent="0.2">
      <c r="A19" s="14">
        <f t="shared" si="0"/>
        <v>0</v>
      </c>
      <c r="B19" s="2" t="s">
        <v>26</v>
      </c>
      <c r="C19" s="3">
        <f>IFERROR(INDEX([1]Brain!C$3:C$381,MATCH($B19,[1]Brain!$B$3:$B$381,0)),"")</f>
        <v>68</v>
      </c>
      <c r="D19" s="3">
        <f>IFERROR(INDEX([1]Brain!D$3:D$381,MATCH($B19,[1]Brain!$B$3:$B$381,0)),"")</f>
        <v>68</v>
      </c>
      <c r="E19" s="4">
        <f>IFERROR(INDEX([1]Brain!E$3:E$381,MATCH($B19,[1]Brain!$B$3:$B$381,0)),"")</f>
        <v>0</v>
      </c>
      <c r="F19" s="4">
        <f>IFERROR(INDEX([1]Brain!F$3:F$381,MATCH($B19,[1]Brain!$B$3:$B$381,0)),"")</f>
        <v>0</v>
      </c>
      <c r="G19" s="3">
        <f>IFERROR(INDEX([1]Brain!G$3:G$381,MATCH($B19,[1]Brain!$B$3:$B$381,0)),"")</f>
        <v>68</v>
      </c>
      <c r="H19" s="5">
        <f t="shared" si="1"/>
        <v>0</v>
      </c>
      <c r="I19" s="6">
        <f>IFERROR(INDEX([1]Brain!I$3:I$381,MATCH($B19,[1]Brain!$B$3:$B$381,0)),"")</f>
        <v>50641</v>
      </c>
      <c r="J19" s="6">
        <f>IFERROR(INDEX([1]Brain!J$3:J$381,MATCH($B19,[1]Brain!$B$3:$B$381,0)),"")</f>
        <v>3348774.4</v>
      </c>
      <c r="K19" s="7">
        <f>VLOOKUP($B19,'[1]Ticker Changes'!$B:$L,11,FALSE)</f>
        <v>1.4168530947054503E-2</v>
      </c>
    </row>
    <row r="20" spans="1:11" x14ac:dyDescent="0.2">
      <c r="A20" s="14">
        <f t="shared" si="0"/>
        <v>-7.7380952380952439E-2</v>
      </c>
      <c r="B20" s="2" t="s">
        <v>27</v>
      </c>
      <c r="C20" s="3">
        <f>IFERROR(INDEX([1]Brain!C$3:C$381,MATCH($B20,[1]Brain!$B$3:$B$381,0)),"")</f>
        <v>8.4</v>
      </c>
      <c r="D20" s="3">
        <f>IFERROR(INDEX([1]Brain!D$3:D$381,MATCH($B20,[1]Brain!$B$3:$B$381,0)),"")</f>
        <v>8.4</v>
      </c>
      <c r="E20" s="4">
        <f>IFERROR(INDEX([1]Brain!E$3:E$381,MATCH($B20,[1]Brain!$B$3:$B$381,0)),"")</f>
        <v>8.3000000000000007</v>
      </c>
      <c r="F20" s="4">
        <f>IFERROR(INDEX([1]Brain!F$3:F$381,MATCH($B20,[1]Brain!$B$3:$B$381,0)),"")</f>
        <v>7.75</v>
      </c>
      <c r="G20" s="3">
        <f>IFERROR(INDEX([1]Brain!G$3:G$381,MATCH($B20,[1]Brain!$B$3:$B$381,0)),"")</f>
        <v>7.75</v>
      </c>
      <c r="H20" s="5">
        <f t="shared" si="1"/>
        <v>-7.7380952380952439E-2</v>
      </c>
      <c r="I20" s="6">
        <f>IFERROR(INDEX([1]Brain!I$3:I$381,MATCH($B20,[1]Brain!$B$3:$B$381,0)),"")</f>
        <v>1245155</v>
      </c>
      <c r="J20" s="6">
        <f>IFERROR(INDEX([1]Brain!J$3:J$381,MATCH($B20,[1]Brain!$B$3:$B$381,0)),"")</f>
        <v>10089421.199999999</v>
      </c>
      <c r="K20" s="7">
        <f>VLOOKUP($B20,'[1]Ticker Changes'!$B:$L,11,FALSE)</f>
        <v>-0.11931818181818188</v>
      </c>
    </row>
    <row r="21" spans="1:11" x14ac:dyDescent="0.2">
      <c r="A21" s="14">
        <f t="shared" si="0"/>
        <v>0</v>
      </c>
      <c r="B21" s="2" t="s">
        <v>28</v>
      </c>
      <c r="C21" s="3">
        <f>IFERROR(INDEX([1]Brain!C$3:C$381,MATCH($B21,[1]Brain!$B$3:$B$381,0)),"")</f>
        <v>19.95</v>
      </c>
      <c r="D21" s="3">
        <f>IFERROR(INDEX([1]Brain!D$3:D$381,MATCH($B21,[1]Brain!$B$3:$B$381,0)),"")</f>
        <v>19.95</v>
      </c>
      <c r="E21" s="4">
        <f>IFERROR(INDEX([1]Brain!E$3:E$381,MATCH($B21,[1]Brain!$B$3:$B$381,0)),"")</f>
        <v>0</v>
      </c>
      <c r="F21" s="4">
        <f>IFERROR(INDEX([1]Brain!F$3:F$381,MATCH($B21,[1]Brain!$B$3:$B$381,0)),"")</f>
        <v>0</v>
      </c>
      <c r="G21" s="3">
        <f>IFERROR(INDEX([1]Brain!G$3:G$381,MATCH($B21,[1]Brain!$B$3:$B$381,0)),"")</f>
        <v>19.95</v>
      </c>
      <c r="H21" s="5">
        <f t="shared" si="1"/>
        <v>0</v>
      </c>
      <c r="I21" s="6">
        <f>IFERROR(INDEX([1]Brain!I$3:I$381,MATCH($B21,[1]Brain!$B$3:$B$381,0)),"")</f>
        <v>69964</v>
      </c>
      <c r="J21" s="6">
        <f>IFERROR(INDEX([1]Brain!J$3:J$381,MATCH($B21,[1]Brain!$B$3:$B$381,0)),"")</f>
        <v>1387374.8</v>
      </c>
      <c r="K21" s="7">
        <f>VLOOKUP($B21,'[1]Ticker Changes'!$B:$L,11,FALSE)</f>
        <v>2.5706940874036022E-2</v>
      </c>
    </row>
    <row r="22" spans="1:11" x14ac:dyDescent="0.2">
      <c r="A22" s="14">
        <f t="shared" si="0"/>
        <v>-3.3898305084745783E-2</v>
      </c>
      <c r="B22" s="2" t="s">
        <v>29</v>
      </c>
      <c r="C22" s="3">
        <f>IFERROR(INDEX([1]Brain!C$3:C$381,MATCH($B22,[1]Brain!$B$3:$B$381,0)),"")</f>
        <v>1.18</v>
      </c>
      <c r="D22" s="3">
        <f>IFERROR(INDEX([1]Brain!D$3:D$381,MATCH($B22,[1]Brain!$B$3:$B$381,0)),"")</f>
        <v>1.18</v>
      </c>
      <c r="E22" s="4">
        <f>IFERROR(INDEX([1]Brain!E$3:E$381,MATCH($B22,[1]Brain!$B$3:$B$381,0)),"")</f>
        <v>1.21</v>
      </c>
      <c r="F22" s="4">
        <f>IFERROR(INDEX([1]Brain!F$3:F$381,MATCH($B22,[1]Brain!$B$3:$B$381,0)),"")</f>
        <v>1.1299999999999999</v>
      </c>
      <c r="G22" s="3">
        <f>IFERROR(INDEX([1]Brain!G$3:G$381,MATCH($B22,[1]Brain!$B$3:$B$381,0)),"")</f>
        <v>1.1399999999999999</v>
      </c>
      <c r="H22" s="5">
        <f t="shared" si="1"/>
        <v>-3.3898305084745783E-2</v>
      </c>
      <c r="I22" s="6">
        <f>IFERROR(INDEX([1]Brain!I$3:I$381,MATCH($B22,[1]Brain!$B$3:$B$381,0)),"")</f>
        <v>2774040</v>
      </c>
      <c r="J22" s="6">
        <f>IFERROR(INDEX([1]Brain!J$3:J$381,MATCH($B22,[1]Brain!$B$3:$B$381,0)),"")</f>
        <v>3242347.58</v>
      </c>
      <c r="K22" s="7">
        <f>VLOOKUP($B22,'[1]Ticker Changes'!$B:$L,11,FALSE)</f>
        <v>-0.33720930232558144</v>
      </c>
    </row>
    <row r="23" spans="1:11" x14ac:dyDescent="0.2">
      <c r="A23" s="14">
        <f t="shared" si="0"/>
        <v>9.7777777777777963E-2</v>
      </c>
      <c r="B23" s="2" t="s">
        <v>30</v>
      </c>
      <c r="C23" s="3">
        <f>IFERROR(INDEX([1]Brain!C$3:C$381,MATCH($B23,[1]Brain!$B$3:$B$381,0)),"")</f>
        <v>2.25</v>
      </c>
      <c r="D23" s="3">
        <f>IFERROR(INDEX([1]Brain!D$3:D$381,MATCH($B23,[1]Brain!$B$3:$B$381,0)),"")</f>
        <v>2.25</v>
      </c>
      <c r="E23" s="4">
        <f>IFERROR(INDEX([1]Brain!E$3:E$381,MATCH($B23,[1]Brain!$B$3:$B$381,0)),"")</f>
        <v>2.4700000000000002</v>
      </c>
      <c r="F23" s="4">
        <f>IFERROR(INDEX([1]Brain!F$3:F$381,MATCH($B23,[1]Brain!$B$3:$B$381,0)),"")</f>
        <v>2.4500000000000002</v>
      </c>
      <c r="G23" s="3">
        <f>IFERROR(INDEX([1]Brain!G$3:G$381,MATCH($B23,[1]Brain!$B$3:$B$381,0)),"")</f>
        <v>2.4700000000000002</v>
      </c>
      <c r="H23" s="5">
        <f t="shared" si="1"/>
        <v>9.7777777777777963E-2</v>
      </c>
      <c r="I23" s="6">
        <f>IFERROR(INDEX([1]Brain!I$3:I$381,MATCH($B23,[1]Brain!$B$3:$B$381,0)),"")</f>
        <v>2601505</v>
      </c>
      <c r="J23" s="6">
        <f>IFERROR(INDEX([1]Brain!J$3:J$381,MATCH($B23,[1]Brain!$B$3:$B$381,0)),"")</f>
        <v>6411564.8099999996</v>
      </c>
      <c r="K23" s="7">
        <f>VLOOKUP($B23,'[1]Ticker Changes'!$B:$L,11,FALSE)</f>
        <v>5.1063829787234116E-2</v>
      </c>
    </row>
    <row r="24" spans="1:11" x14ac:dyDescent="0.2">
      <c r="A24" s="14">
        <f t="shared" si="0"/>
        <v>0</v>
      </c>
      <c r="B24" s="2" t="s">
        <v>31</v>
      </c>
      <c r="C24" s="3">
        <f>IFERROR(INDEX([1]Brain!C$3:C$381,MATCH($B24,[1]Brain!$B$3:$B$381,0)),"")</f>
        <v>0.22</v>
      </c>
      <c r="D24" s="3">
        <f>IFERROR(INDEX([1]Brain!D$3:D$381,MATCH($B24,[1]Brain!$B$3:$B$381,0)),"")</f>
        <v>0.22</v>
      </c>
      <c r="E24" s="4">
        <f>IFERROR(INDEX([1]Brain!E$3:E$381,MATCH($B24,[1]Brain!$B$3:$B$381,0)),"")</f>
        <v>0.22</v>
      </c>
      <c r="F24" s="4">
        <f>IFERROR(INDEX([1]Brain!F$3:F$381,MATCH($B24,[1]Brain!$B$3:$B$381,0)),"")</f>
        <v>0.21</v>
      </c>
      <c r="G24" s="3">
        <f>IFERROR(INDEX([1]Brain!G$3:G$381,MATCH($B24,[1]Brain!$B$3:$B$381,0)),"")</f>
        <v>0.22</v>
      </c>
      <c r="H24" s="5">
        <f t="shared" si="1"/>
        <v>0</v>
      </c>
      <c r="I24" s="6">
        <f>IFERROR(INDEX([1]Brain!I$3:I$381,MATCH($B24,[1]Brain!$B$3:$B$381,0)),"")</f>
        <v>1952730</v>
      </c>
      <c r="J24" s="6">
        <f>IFERROR(INDEX([1]Brain!J$3:J$381,MATCH($B24,[1]Brain!$B$3:$B$381,0)),"")</f>
        <v>412997.3</v>
      </c>
      <c r="K24" s="7">
        <f>VLOOKUP($B24,'[1]Ticker Changes'!$B:$L,11,FALSE)</f>
        <v>0</v>
      </c>
    </row>
    <row r="25" spans="1:11" x14ac:dyDescent="0.2">
      <c r="A25" s="14">
        <f t="shared" si="0"/>
        <v>0</v>
      </c>
      <c r="B25" s="2" t="s">
        <v>32</v>
      </c>
      <c r="C25" s="3">
        <f>IFERROR(INDEX([1]Brain!C$3:C$381,MATCH($B25,[1]Brain!$B$3:$B$381,0)),"")</f>
        <v>2.2400000000000002</v>
      </c>
      <c r="D25" s="3">
        <f>IFERROR(INDEX([1]Brain!D$3:D$381,MATCH($B25,[1]Brain!$B$3:$B$381,0)),"")</f>
        <v>2.2400000000000002</v>
      </c>
      <c r="E25" s="4">
        <f>IFERROR(INDEX([1]Brain!E$3:E$381,MATCH($B25,[1]Brain!$B$3:$B$381,0)),"")</f>
        <v>0</v>
      </c>
      <c r="F25" s="4">
        <f>IFERROR(INDEX([1]Brain!F$3:F$381,MATCH($B25,[1]Brain!$B$3:$B$381,0)),"")</f>
        <v>0</v>
      </c>
      <c r="G25" s="3">
        <f>IFERROR(INDEX([1]Brain!G$3:G$381,MATCH($B25,[1]Brain!$B$3:$B$381,0)),"")</f>
        <v>2.2400000000000002</v>
      </c>
      <c r="H25" s="5">
        <f t="shared" si="1"/>
        <v>0</v>
      </c>
      <c r="I25" s="6">
        <f>IFERROR(INDEX([1]Brain!I$3:I$381,MATCH($B25,[1]Brain!$B$3:$B$381,0)),"")</f>
        <v>0</v>
      </c>
      <c r="J25" s="6">
        <f>IFERROR(INDEX([1]Brain!J$3:J$381,MATCH($B25,[1]Brain!$B$3:$B$381,0)),"")</f>
        <v>0</v>
      </c>
      <c r="K25" s="7">
        <f>VLOOKUP($B25,'[1]Ticker Changes'!$B:$L,11,FALSE)</f>
        <v>0</v>
      </c>
    </row>
    <row r="26" spans="1:11" x14ac:dyDescent="0.2">
      <c r="A26" s="14">
        <f t="shared" si="0"/>
        <v>0</v>
      </c>
      <c r="B26" s="2" t="s">
        <v>33</v>
      </c>
      <c r="C26" s="3">
        <f>IFERROR(INDEX([1]Brain!C$3:C$381,MATCH($B26,[1]Brain!$B$3:$B$381,0)),"")</f>
        <v>0.64</v>
      </c>
      <c r="D26" s="3">
        <f>IFERROR(INDEX([1]Brain!D$3:D$381,MATCH($B26,[1]Brain!$B$3:$B$381,0)),"")</f>
        <v>0.64</v>
      </c>
      <c r="E26" s="4">
        <f>IFERROR(INDEX([1]Brain!E$3:E$381,MATCH($B26,[1]Brain!$B$3:$B$381,0)),"")</f>
        <v>0</v>
      </c>
      <c r="F26" s="4">
        <f>IFERROR(INDEX([1]Brain!F$3:F$381,MATCH($B26,[1]Brain!$B$3:$B$381,0)),"")</f>
        <v>0</v>
      </c>
      <c r="G26" s="3">
        <f>IFERROR(INDEX([1]Brain!G$3:G$381,MATCH($B26,[1]Brain!$B$3:$B$381,0)),"")</f>
        <v>0.64</v>
      </c>
      <c r="H26" s="5">
        <f t="shared" si="1"/>
        <v>0</v>
      </c>
      <c r="I26" s="6">
        <f>IFERROR(INDEX([1]Brain!I$3:I$381,MATCH($B26,[1]Brain!$B$3:$B$381,0)),"")</f>
        <v>7912</v>
      </c>
      <c r="J26" s="6">
        <f>IFERROR(INDEX([1]Brain!J$3:J$381,MATCH($B26,[1]Brain!$B$3:$B$381,0)),"")</f>
        <v>5063.68</v>
      </c>
      <c r="K26" s="7">
        <f>VLOOKUP($B26,'[1]Ticker Changes'!$B:$L,11,FALSE)</f>
        <v>-0.189873417721519</v>
      </c>
    </row>
    <row r="27" spans="1:11" x14ac:dyDescent="0.2">
      <c r="A27" s="14">
        <f t="shared" si="0"/>
        <v>0</v>
      </c>
      <c r="B27" s="2" t="s">
        <v>34</v>
      </c>
      <c r="C27" s="3">
        <f>IFERROR(INDEX([1]Brain!C$3:C$381,MATCH($B27,[1]Brain!$B$3:$B$381,0)),"")</f>
        <v>3.5</v>
      </c>
      <c r="D27" s="3">
        <f>IFERROR(INDEX([1]Brain!D$3:D$381,MATCH($B27,[1]Brain!$B$3:$B$381,0)),"")</f>
        <v>3.5</v>
      </c>
      <c r="E27" s="4">
        <f>IFERROR(INDEX([1]Brain!E$3:E$381,MATCH($B27,[1]Brain!$B$3:$B$381,0)),"")</f>
        <v>0</v>
      </c>
      <c r="F27" s="4">
        <f>IFERROR(INDEX([1]Brain!F$3:F$381,MATCH($B27,[1]Brain!$B$3:$B$381,0)),"")</f>
        <v>0</v>
      </c>
      <c r="G27" s="3">
        <f>IFERROR(INDEX([1]Brain!G$3:G$381,MATCH($B27,[1]Brain!$B$3:$B$381,0)),"")</f>
        <v>3.5</v>
      </c>
      <c r="H27" s="5">
        <f t="shared" si="1"/>
        <v>0</v>
      </c>
      <c r="I27" s="6">
        <f>IFERROR(INDEX([1]Brain!I$3:I$381,MATCH($B27,[1]Brain!$B$3:$B$381,0)),"")</f>
        <v>15250</v>
      </c>
      <c r="J27" s="6">
        <f>IFERROR(INDEX([1]Brain!J$3:J$381,MATCH($B27,[1]Brain!$B$3:$B$381,0)),"")</f>
        <v>49562.5</v>
      </c>
      <c r="K27" s="7">
        <f>VLOOKUP($B27,'[1]Ticker Changes'!$B:$L,11,FALSE)</f>
        <v>-0.16666666666666674</v>
      </c>
    </row>
    <row r="28" spans="1:11" x14ac:dyDescent="0.2">
      <c r="A28" s="14">
        <f t="shared" si="0"/>
        <v>0</v>
      </c>
      <c r="B28" s="2" t="s">
        <v>35</v>
      </c>
      <c r="C28" s="3">
        <f>IFERROR(INDEX([1]Brain!C$3:C$381,MATCH($B28,[1]Brain!$B$3:$B$381,0)),"")</f>
        <v>26.2</v>
      </c>
      <c r="D28" s="3">
        <f>IFERROR(INDEX([1]Brain!D$3:D$381,MATCH($B28,[1]Brain!$B$3:$B$381,0)),"")</f>
        <v>26.2</v>
      </c>
      <c r="E28" s="4">
        <f>IFERROR(INDEX([1]Brain!E$3:E$381,MATCH($B28,[1]Brain!$B$3:$B$381,0)),"")</f>
        <v>0</v>
      </c>
      <c r="F28" s="4">
        <f>IFERROR(INDEX([1]Brain!F$3:F$381,MATCH($B28,[1]Brain!$B$3:$B$381,0)),"")</f>
        <v>0</v>
      </c>
      <c r="G28" s="3">
        <f>IFERROR(INDEX([1]Brain!G$3:G$381,MATCH($B28,[1]Brain!$B$3:$B$381,0)),"")</f>
        <v>26.2</v>
      </c>
      <c r="H28" s="5">
        <f t="shared" si="1"/>
        <v>0</v>
      </c>
      <c r="I28" s="6">
        <f>IFERROR(INDEX([1]Brain!I$3:I$381,MATCH($B28,[1]Brain!$B$3:$B$381,0)),"")</f>
        <v>19214</v>
      </c>
      <c r="J28" s="6">
        <f>IFERROR(INDEX([1]Brain!J$3:J$381,MATCH($B28,[1]Brain!$B$3:$B$381,0)),"")</f>
        <v>508623.2</v>
      </c>
      <c r="K28" s="7">
        <f>VLOOKUP($B28,'[1]Ticker Changes'!$B:$L,11,FALSE)</f>
        <v>0.19090909090909092</v>
      </c>
    </row>
    <row r="29" spans="1:11" x14ac:dyDescent="0.2">
      <c r="A29" s="14">
        <f t="shared" si="0"/>
        <v>1.538461538461533E-2</v>
      </c>
      <c r="B29" s="2" t="s">
        <v>36</v>
      </c>
      <c r="C29" s="3">
        <f>IFERROR(INDEX([1]Brain!C$3:C$381,MATCH($B29,[1]Brain!$B$3:$B$381,0)),"")</f>
        <v>0.65</v>
      </c>
      <c r="D29" s="3">
        <f>IFERROR(INDEX([1]Brain!D$3:D$381,MATCH($B29,[1]Brain!$B$3:$B$381,0)),"")</f>
        <v>0.65</v>
      </c>
      <c r="E29" s="4">
        <f>IFERROR(INDEX([1]Brain!E$3:E$381,MATCH($B29,[1]Brain!$B$3:$B$381,0)),"")</f>
        <v>0.66</v>
      </c>
      <c r="F29" s="4">
        <f>IFERROR(INDEX([1]Brain!F$3:F$381,MATCH($B29,[1]Brain!$B$3:$B$381,0)),"")</f>
        <v>0.66</v>
      </c>
      <c r="G29" s="3">
        <f>IFERROR(INDEX([1]Brain!G$3:G$381,MATCH($B29,[1]Brain!$B$3:$B$381,0)),"")</f>
        <v>0.66</v>
      </c>
      <c r="H29" s="5">
        <f t="shared" si="1"/>
        <v>1.538461538461533E-2</v>
      </c>
      <c r="I29" s="6">
        <f>IFERROR(INDEX([1]Brain!I$3:I$381,MATCH($B29,[1]Brain!$B$3:$B$381,0)),"")</f>
        <v>2480133</v>
      </c>
      <c r="J29" s="6">
        <f>IFERROR(INDEX([1]Brain!J$3:J$381,MATCH($B29,[1]Brain!$B$3:$B$381,0)),"")</f>
        <v>1634708.44</v>
      </c>
      <c r="K29" s="7">
        <f>VLOOKUP($B29,'[1]Ticker Changes'!$B:$L,11,FALSE)</f>
        <v>0.43478260869565211</v>
      </c>
    </row>
    <row r="30" spans="1:11" x14ac:dyDescent="0.2">
      <c r="A30" s="14">
        <f t="shared" si="0"/>
        <v>6.0000000000000053E-2</v>
      </c>
      <c r="B30" s="2" t="s">
        <v>37</v>
      </c>
      <c r="C30" s="3">
        <f>IFERROR(INDEX([1]Brain!C$3:C$381,MATCH($B30,[1]Brain!$B$3:$B$381,0)),"")</f>
        <v>0.5</v>
      </c>
      <c r="D30" s="3">
        <f>IFERROR(INDEX([1]Brain!D$3:D$381,MATCH($B30,[1]Brain!$B$3:$B$381,0)),"")</f>
        <v>0.5</v>
      </c>
      <c r="E30" s="4">
        <f>IFERROR(INDEX([1]Brain!E$3:E$381,MATCH($B30,[1]Brain!$B$3:$B$381,0)),"")</f>
        <v>0.53</v>
      </c>
      <c r="F30" s="4">
        <f>IFERROR(INDEX([1]Brain!F$3:F$381,MATCH($B30,[1]Brain!$B$3:$B$381,0)),"")</f>
        <v>0.5</v>
      </c>
      <c r="G30" s="3">
        <f>IFERROR(INDEX([1]Brain!G$3:G$381,MATCH($B30,[1]Brain!$B$3:$B$381,0)),"")</f>
        <v>0.53</v>
      </c>
      <c r="H30" s="5">
        <f t="shared" si="1"/>
        <v>6.0000000000000053E-2</v>
      </c>
      <c r="I30" s="6">
        <f>IFERROR(INDEX([1]Brain!I$3:I$381,MATCH($B30,[1]Brain!$B$3:$B$381,0)),"")</f>
        <v>4666446</v>
      </c>
      <c r="J30" s="6">
        <f>IFERROR(INDEX([1]Brain!J$3:J$381,MATCH($B30,[1]Brain!$B$3:$B$381,0)),"")</f>
        <v>2356754.77</v>
      </c>
      <c r="K30" s="7">
        <f>VLOOKUP($B30,'[1]Ticker Changes'!$B:$L,11,FALSE)</f>
        <v>0.39473684210526327</v>
      </c>
    </row>
    <row r="31" spans="1:11" x14ac:dyDescent="0.2">
      <c r="A31" s="14">
        <f t="shared" si="0"/>
        <v>0</v>
      </c>
      <c r="B31" s="2" t="s">
        <v>38</v>
      </c>
      <c r="C31" s="3">
        <f>IFERROR(INDEX([1]Brain!C$3:C$381,MATCH($B31,[1]Brain!$B$3:$B$381,0)),"")</f>
        <v>6.6</v>
      </c>
      <c r="D31" s="3">
        <f>IFERROR(INDEX([1]Brain!D$3:D$381,MATCH($B31,[1]Brain!$B$3:$B$381,0)),"")</f>
        <v>6.6</v>
      </c>
      <c r="E31" s="4">
        <f>IFERROR(INDEX([1]Brain!E$3:E$381,MATCH($B31,[1]Brain!$B$3:$B$381,0)),"")</f>
        <v>0</v>
      </c>
      <c r="F31" s="4">
        <f>IFERROR(INDEX([1]Brain!F$3:F$381,MATCH($B31,[1]Brain!$B$3:$B$381,0)),"")</f>
        <v>0</v>
      </c>
      <c r="G31" s="3">
        <f>IFERROR(INDEX([1]Brain!G$3:G$381,MATCH($B31,[1]Brain!$B$3:$B$381,0)),"")</f>
        <v>6.6</v>
      </c>
      <c r="H31" s="5">
        <f t="shared" si="1"/>
        <v>0</v>
      </c>
      <c r="I31" s="6">
        <f>IFERROR(INDEX([1]Brain!I$3:I$381,MATCH($B31,[1]Brain!$B$3:$B$381,0)),"")</f>
        <v>121212</v>
      </c>
      <c r="J31" s="6">
        <f>IFERROR(INDEX([1]Brain!J$3:J$381,MATCH($B31,[1]Brain!$B$3:$B$381,0)),"")</f>
        <v>799906.15</v>
      </c>
      <c r="K31" s="7">
        <f>VLOOKUP($B31,'[1]Ticker Changes'!$B:$L,11,FALSE)</f>
        <v>-0.16455696202531656</v>
      </c>
    </row>
    <row r="32" spans="1:11" x14ac:dyDescent="0.2">
      <c r="A32" s="14">
        <f t="shared" si="0"/>
        <v>0</v>
      </c>
      <c r="B32" s="2" t="s">
        <v>39</v>
      </c>
      <c r="C32" s="3">
        <f>IFERROR(INDEX([1]Brain!C$3:C$381,MATCH($B32,[1]Brain!$B$3:$B$381,0)),"")</f>
        <v>2.2999999999999998</v>
      </c>
      <c r="D32" s="3">
        <f>IFERROR(INDEX([1]Brain!D$3:D$381,MATCH($B32,[1]Brain!$B$3:$B$381,0)),"")</f>
        <v>2.2999999999999998</v>
      </c>
      <c r="E32" s="4">
        <f>IFERROR(INDEX([1]Brain!E$3:E$381,MATCH($B32,[1]Brain!$B$3:$B$381,0)),"")</f>
        <v>2.2999999999999998</v>
      </c>
      <c r="F32" s="4">
        <f>IFERROR(INDEX([1]Brain!F$3:F$381,MATCH($B32,[1]Brain!$B$3:$B$381,0)),"")</f>
        <v>2.29</v>
      </c>
      <c r="G32" s="3">
        <f>IFERROR(INDEX([1]Brain!G$3:G$381,MATCH($B32,[1]Brain!$B$3:$B$381,0)),"")</f>
        <v>2.2999999999999998</v>
      </c>
      <c r="H32" s="5">
        <f t="shared" si="1"/>
        <v>0</v>
      </c>
      <c r="I32" s="6">
        <f>IFERROR(INDEX([1]Brain!I$3:I$381,MATCH($B32,[1]Brain!$B$3:$B$381,0)),"")</f>
        <v>1933883</v>
      </c>
      <c r="J32" s="6">
        <f>IFERROR(INDEX([1]Brain!J$3:J$381,MATCH($B32,[1]Brain!$B$3:$B$381,0)),"")</f>
        <v>4446635.9000000004</v>
      </c>
      <c r="K32" s="7">
        <f>VLOOKUP($B32,'[1]Ticker Changes'!$B:$L,11,FALSE)</f>
        <v>-0.1287878787878789</v>
      </c>
    </row>
    <row r="33" spans="1:11" x14ac:dyDescent="0.2">
      <c r="A33" s="14">
        <f t="shared" si="0"/>
        <v>0</v>
      </c>
      <c r="B33" s="2" t="s">
        <v>40</v>
      </c>
      <c r="C33" s="3">
        <f>IFERROR(INDEX([1]Brain!C$3:C$381,MATCH($B33,[1]Brain!$B$3:$B$381,0)),"")</f>
        <v>1.25</v>
      </c>
      <c r="D33" s="3">
        <f>IFERROR(INDEX([1]Brain!D$3:D$381,MATCH($B33,[1]Brain!$B$3:$B$381,0)),"")</f>
        <v>1.25</v>
      </c>
      <c r="E33" s="4">
        <f>IFERROR(INDEX([1]Brain!E$3:E$381,MATCH($B33,[1]Brain!$B$3:$B$381,0)),"")</f>
        <v>0</v>
      </c>
      <c r="F33" s="4">
        <f>IFERROR(INDEX([1]Brain!F$3:F$381,MATCH($B33,[1]Brain!$B$3:$B$381,0)),"")</f>
        <v>0</v>
      </c>
      <c r="G33" s="3">
        <f>IFERROR(INDEX([1]Brain!G$3:G$381,MATCH($B33,[1]Brain!$B$3:$B$381,0)),"")</f>
        <v>1.25</v>
      </c>
      <c r="H33" s="5">
        <f t="shared" si="1"/>
        <v>0</v>
      </c>
      <c r="I33" s="6">
        <f>IFERROR(INDEX([1]Brain!I$3:I$381,MATCH($B33,[1]Brain!$B$3:$B$381,0)),"")</f>
        <v>30000</v>
      </c>
      <c r="J33" s="6">
        <f>IFERROR(INDEX([1]Brain!J$3:J$381,MATCH($B33,[1]Brain!$B$3:$B$381,0)),"")</f>
        <v>40800</v>
      </c>
      <c r="K33" s="7">
        <f>VLOOKUP($B33,'[1]Ticker Changes'!$B:$L,11,FALSE)</f>
        <v>0.11607142857142838</v>
      </c>
    </row>
    <row r="34" spans="1:11" x14ac:dyDescent="0.2">
      <c r="A34" s="14">
        <f t="shared" si="0"/>
        <v>0</v>
      </c>
      <c r="B34" s="2" t="s">
        <v>41</v>
      </c>
      <c r="C34" s="3">
        <f>IFERROR(INDEX([1]Brain!C$3:C$381,MATCH($B34,[1]Brain!$B$3:$B$381,0)),"")</f>
        <v>0.2</v>
      </c>
      <c r="D34" s="3">
        <f>IFERROR(INDEX([1]Brain!D$3:D$381,MATCH($B34,[1]Brain!$B$3:$B$381,0)),"")</f>
        <v>0.2</v>
      </c>
      <c r="E34" s="4">
        <f>IFERROR(INDEX([1]Brain!E$3:E$381,MATCH($B34,[1]Brain!$B$3:$B$381,0)),"")</f>
        <v>0</v>
      </c>
      <c r="F34" s="4">
        <f>IFERROR(INDEX([1]Brain!F$3:F$381,MATCH($B34,[1]Brain!$B$3:$B$381,0)),"")</f>
        <v>0</v>
      </c>
      <c r="G34" s="3">
        <f>IFERROR(INDEX([1]Brain!G$3:G$381,MATCH($B34,[1]Brain!$B$3:$B$381,0)),"")</f>
        <v>0.2</v>
      </c>
      <c r="H34" s="5">
        <f t="shared" si="1"/>
        <v>0</v>
      </c>
      <c r="I34" s="6">
        <f>IFERROR(INDEX([1]Brain!I$3:I$381,MATCH($B34,[1]Brain!$B$3:$B$381,0)),"")</f>
        <v>0</v>
      </c>
      <c r="J34" s="6">
        <f>IFERROR(INDEX([1]Brain!J$3:J$381,MATCH($B34,[1]Brain!$B$3:$B$381,0)),"")</f>
        <v>0</v>
      </c>
      <c r="K34" s="7">
        <f>VLOOKUP($B34,'[1]Ticker Changes'!$B:$L,11,FALSE)</f>
        <v>0</v>
      </c>
    </row>
    <row r="35" spans="1:11" x14ac:dyDescent="0.2">
      <c r="A35" s="14">
        <f t="shared" si="0"/>
        <v>0</v>
      </c>
      <c r="B35" s="2" t="s">
        <v>42</v>
      </c>
      <c r="C35" s="3">
        <f>IFERROR(INDEX([1]Brain!C$3:C$381,MATCH($B35,[1]Brain!$B$3:$B$381,0)),"")</f>
        <v>285.8</v>
      </c>
      <c r="D35" s="3">
        <f>IFERROR(INDEX([1]Brain!D$3:D$381,MATCH($B35,[1]Brain!$B$3:$B$381,0)),"")</f>
        <v>285.8</v>
      </c>
      <c r="E35" s="4">
        <f>IFERROR(INDEX([1]Brain!E$3:E$381,MATCH($B35,[1]Brain!$B$3:$B$381,0)),"")</f>
        <v>0</v>
      </c>
      <c r="F35" s="4">
        <f>IFERROR(INDEX([1]Brain!F$3:F$381,MATCH($B35,[1]Brain!$B$3:$B$381,0)),"")</f>
        <v>0</v>
      </c>
      <c r="G35" s="3">
        <f>IFERROR(INDEX([1]Brain!G$3:G$381,MATCH($B35,[1]Brain!$B$3:$B$381,0)),"")</f>
        <v>285.8</v>
      </c>
      <c r="H35" s="5">
        <f t="shared" si="1"/>
        <v>0</v>
      </c>
      <c r="I35" s="6">
        <f>IFERROR(INDEX([1]Brain!I$3:I$381,MATCH($B35,[1]Brain!$B$3:$B$381,0)),"")</f>
        <v>204683</v>
      </c>
      <c r="J35" s="6">
        <f>IFERROR(INDEX([1]Brain!J$3:J$381,MATCH($B35,[1]Brain!$B$3:$B$381,0)),"")</f>
        <v>59218323.899999999</v>
      </c>
      <c r="K35" s="7">
        <f>VLOOKUP($B35,'[1]Ticker Changes'!$B:$L,11,FALSE)</f>
        <v>0.11206225680933857</v>
      </c>
    </row>
    <row r="36" spans="1:11" x14ac:dyDescent="0.2">
      <c r="A36" s="14">
        <f t="shared" si="0"/>
        <v>0</v>
      </c>
      <c r="B36" s="2" t="s">
        <v>43</v>
      </c>
      <c r="C36" s="3">
        <f>IFERROR(INDEX([1]Brain!C$3:C$381,MATCH($B36,[1]Brain!$B$3:$B$381,0)),"")</f>
        <v>16</v>
      </c>
      <c r="D36" s="3">
        <f>IFERROR(INDEX([1]Brain!D$3:D$381,MATCH($B36,[1]Brain!$B$3:$B$381,0)),"")</f>
        <v>16</v>
      </c>
      <c r="E36" s="4">
        <f>IFERROR(INDEX([1]Brain!E$3:E$381,MATCH($B36,[1]Brain!$B$3:$B$381,0)),"")</f>
        <v>0</v>
      </c>
      <c r="F36" s="4">
        <f>IFERROR(INDEX([1]Brain!F$3:F$381,MATCH($B36,[1]Brain!$B$3:$B$381,0)),"")</f>
        <v>0</v>
      </c>
      <c r="G36" s="3">
        <f>IFERROR(INDEX([1]Brain!G$3:G$381,MATCH($B36,[1]Brain!$B$3:$B$381,0)),"")</f>
        <v>16</v>
      </c>
      <c r="H36" s="5">
        <f t="shared" si="1"/>
        <v>0</v>
      </c>
      <c r="I36" s="6">
        <f>IFERROR(INDEX([1]Brain!I$3:I$381,MATCH($B36,[1]Brain!$B$3:$B$381,0)),"")</f>
        <v>1111942</v>
      </c>
      <c r="J36" s="6">
        <f>IFERROR(INDEX([1]Brain!J$3:J$381,MATCH($B36,[1]Brain!$B$3:$B$381,0)),"")</f>
        <v>18371539</v>
      </c>
      <c r="K36" s="7">
        <f>VLOOKUP($B36,'[1]Ticker Changes'!$B:$L,11,FALSE)</f>
        <v>-8.045977011494243E-2</v>
      </c>
    </row>
    <row r="37" spans="1:11" x14ac:dyDescent="0.2">
      <c r="A37" s="14">
        <f t="shared" si="0"/>
        <v>0</v>
      </c>
      <c r="B37" s="2" t="s">
        <v>44</v>
      </c>
      <c r="C37" s="3">
        <f>IFERROR(INDEX([1]Brain!C$3:C$381,MATCH($B37,[1]Brain!$B$3:$B$381,0)),"")</f>
        <v>16.2</v>
      </c>
      <c r="D37" s="3">
        <f>IFERROR(INDEX([1]Brain!D$3:D$381,MATCH($B37,[1]Brain!$B$3:$B$381,0)),"")</f>
        <v>16.2</v>
      </c>
      <c r="E37" s="4">
        <f>IFERROR(INDEX([1]Brain!E$3:E$381,MATCH($B37,[1]Brain!$B$3:$B$381,0)),"")</f>
        <v>0</v>
      </c>
      <c r="F37" s="4">
        <f>IFERROR(INDEX([1]Brain!F$3:F$381,MATCH($B37,[1]Brain!$B$3:$B$381,0)),"")</f>
        <v>0</v>
      </c>
      <c r="G37" s="3">
        <f>IFERROR(INDEX([1]Brain!G$3:G$381,MATCH($B37,[1]Brain!$B$3:$B$381,0)),"")</f>
        <v>16.2</v>
      </c>
      <c r="H37" s="5">
        <f t="shared" si="1"/>
        <v>0</v>
      </c>
      <c r="I37" s="6">
        <f>IFERROR(INDEX([1]Brain!I$3:I$381,MATCH($B37,[1]Brain!$B$3:$B$381,0)),"")</f>
        <v>0</v>
      </c>
      <c r="J37" s="6">
        <f>IFERROR(INDEX([1]Brain!J$3:J$381,MATCH($B37,[1]Brain!$B$3:$B$381,0)),"")</f>
        <v>0</v>
      </c>
      <c r="K37" s="7">
        <f>VLOOKUP($B37,'[1]Ticker Changes'!$B:$L,11,FALSE)</f>
        <v>0</v>
      </c>
    </row>
    <row r="38" spans="1:11" x14ac:dyDescent="0.2">
      <c r="A38" s="14">
        <f t="shared" si="0"/>
        <v>-3.5567715458276306E-2</v>
      </c>
      <c r="B38" s="2" t="s">
        <v>45</v>
      </c>
      <c r="C38" s="3">
        <f>IFERROR(INDEX([1]Brain!C$3:C$381,MATCH($B38,[1]Brain!$B$3:$B$381,0)),"")</f>
        <v>7.31</v>
      </c>
      <c r="D38" s="3">
        <f>IFERROR(INDEX([1]Brain!D$3:D$381,MATCH($B38,[1]Brain!$B$3:$B$381,0)),"")</f>
        <v>7.31</v>
      </c>
      <c r="E38" s="4">
        <f>IFERROR(INDEX([1]Brain!E$3:E$381,MATCH($B38,[1]Brain!$B$3:$B$381,0)),"")</f>
        <v>7.9</v>
      </c>
      <c r="F38" s="4">
        <f>IFERROR(INDEX([1]Brain!F$3:F$381,MATCH($B38,[1]Brain!$B$3:$B$381,0)),"")</f>
        <v>6.6</v>
      </c>
      <c r="G38" s="3">
        <f>IFERROR(INDEX([1]Brain!G$3:G$381,MATCH($B38,[1]Brain!$B$3:$B$381,0)),"")</f>
        <v>7.05</v>
      </c>
      <c r="H38" s="5">
        <f t="shared" si="1"/>
        <v>-3.5567715458276306E-2</v>
      </c>
      <c r="I38" s="6">
        <f>IFERROR(INDEX([1]Brain!I$3:I$381,MATCH($B38,[1]Brain!$B$3:$B$381,0)),"")</f>
        <v>6752935</v>
      </c>
      <c r="J38" s="6">
        <f>IFERROR(INDEX([1]Brain!J$3:J$381,MATCH($B38,[1]Brain!$B$3:$B$381,0)),"")</f>
        <v>49869426.530000001</v>
      </c>
      <c r="K38" s="7">
        <f>VLOOKUP($B38,'[1]Ticker Changes'!$B:$L,11,FALSE)</f>
        <v>0.39603960396039595</v>
      </c>
    </row>
    <row r="39" spans="1:11" x14ac:dyDescent="0.2">
      <c r="A39" s="14">
        <f t="shared" si="0"/>
        <v>-1.2500000000000067E-2</v>
      </c>
      <c r="B39" s="2" t="s">
        <v>46</v>
      </c>
      <c r="C39" s="3">
        <f>IFERROR(INDEX([1]Brain!C$3:C$381,MATCH($B39,[1]Brain!$B$3:$B$381,0)),"")</f>
        <v>12</v>
      </c>
      <c r="D39" s="3">
        <f>IFERROR(INDEX([1]Brain!D$3:D$381,MATCH($B39,[1]Brain!$B$3:$B$381,0)),"")</f>
        <v>12</v>
      </c>
      <c r="E39" s="4">
        <f>IFERROR(INDEX([1]Brain!E$3:E$381,MATCH($B39,[1]Brain!$B$3:$B$381,0)),"")</f>
        <v>11.95</v>
      </c>
      <c r="F39" s="4">
        <f>IFERROR(INDEX([1]Brain!F$3:F$381,MATCH($B39,[1]Brain!$B$3:$B$381,0)),"")</f>
        <v>11.85</v>
      </c>
      <c r="G39" s="3">
        <f>IFERROR(INDEX([1]Brain!G$3:G$381,MATCH($B39,[1]Brain!$B$3:$B$381,0)),"")</f>
        <v>11.85</v>
      </c>
      <c r="H39" s="5">
        <f t="shared" si="1"/>
        <v>-1.2500000000000067E-2</v>
      </c>
      <c r="I39" s="6">
        <f>IFERROR(INDEX([1]Brain!I$3:I$381,MATCH($B39,[1]Brain!$B$3:$B$381,0)),"")</f>
        <v>1551608</v>
      </c>
      <c r="J39" s="6">
        <f>IFERROR(INDEX([1]Brain!J$3:J$381,MATCH($B39,[1]Brain!$B$3:$B$381,0)),"")</f>
        <v>18484990.850000001</v>
      </c>
      <c r="K39" s="7">
        <f>VLOOKUP($B39,'[1]Ticker Changes'!$B:$L,11,FALSE)</f>
        <v>0.36206896551724155</v>
      </c>
    </row>
    <row r="40" spans="1:11" x14ac:dyDescent="0.2">
      <c r="A40" s="14">
        <f t="shared" si="0"/>
        <v>9.4339622641509413E-2</v>
      </c>
      <c r="B40" s="2" t="s">
        <v>47</v>
      </c>
      <c r="C40" s="3">
        <f>IFERROR(INDEX([1]Brain!C$3:C$381,MATCH($B40,[1]Brain!$B$3:$B$381,0)),"")</f>
        <v>2.65</v>
      </c>
      <c r="D40" s="3">
        <f>IFERROR(INDEX([1]Brain!D$3:D$381,MATCH($B40,[1]Brain!$B$3:$B$381,0)),"")</f>
        <v>2.65</v>
      </c>
      <c r="E40" s="4">
        <f>IFERROR(INDEX([1]Brain!E$3:E$381,MATCH($B40,[1]Brain!$B$3:$B$381,0)),"")</f>
        <v>2.9</v>
      </c>
      <c r="F40" s="4">
        <f>IFERROR(INDEX([1]Brain!F$3:F$381,MATCH($B40,[1]Brain!$B$3:$B$381,0)),"")</f>
        <v>2.9</v>
      </c>
      <c r="G40" s="3">
        <f>IFERROR(INDEX([1]Brain!G$3:G$381,MATCH($B40,[1]Brain!$B$3:$B$381,0)),"")</f>
        <v>2.9</v>
      </c>
      <c r="H40" s="5">
        <f t="shared" si="1"/>
        <v>9.4339622641509413E-2</v>
      </c>
      <c r="I40" s="6">
        <f>IFERROR(INDEX([1]Brain!I$3:I$381,MATCH($B40,[1]Brain!$B$3:$B$381,0)),"")</f>
        <v>312403</v>
      </c>
      <c r="J40" s="6">
        <f>IFERROR(INDEX([1]Brain!J$3:J$381,MATCH($B40,[1]Brain!$B$3:$B$381,0)),"")</f>
        <v>905968.7</v>
      </c>
      <c r="K40" s="7">
        <f>VLOOKUP($B40,'[1]Ticker Changes'!$B:$L,11,FALSE)</f>
        <v>0.53439153439153442</v>
      </c>
    </row>
    <row r="41" spans="1:11" x14ac:dyDescent="0.2">
      <c r="A41" s="14">
        <f t="shared" si="0"/>
        <v>4.1666666666666519E-3</v>
      </c>
      <c r="B41" s="2" t="s">
        <v>48</v>
      </c>
      <c r="C41" s="3">
        <f>IFERROR(INDEX([1]Brain!C$3:C$381,MATCH($B41,[1]Brain!$B$3:$B$381,0)),"")</f>
        <v>12</v>
      </c>
      <c r="D41" s="3">
        <f>IFERROR(INDEX([1]Brain!D$3:D$381,MATCH($B41,[1]Brain!$B$3:$B$381,0)),"")</f>
        <v>12</v>
      </c>
      <c r="E41" s="4">
        <f>IFERROR(INDEX([1]Brain!E$3:E$381,MATCH($B41,[1]Brain!$B$3:$B$381,0)),"")</f>
        <v>12.05</v>
      </c>
      <c r="F41" s="4">
        <f>IFERROR(INDEX([1]Brain!F$3:F$381,MATCH($B41,[1]Brain!$B$3:$B$381,0)),"")</f>
        <v>11.85</v>
      </c>
      <c r="G41" s="3">
        <f>IFERROR(INDEX([1]Brain!G$3:G$381,MATCH($B41,[1]Brain!$B$3:$B$381,0)),"")</f>
        <v>12.05</v>
      </c>
      <c r="H41" s="5">
        <f t="shared" si="1"/>
        <v>4.1666666666666519E-3</v>
      </c>
      <c r="I41" s="6">
        <f>IFERROR(INDEX([1]Brain!I$3:I$381,MATCH($B41,[1]Brain!$B$3:$B$381,0)),"")</f>
        <v>18452907</v>
      </c>
      <c r="J41" s="6">
        <f>IFERROR(INDEX([1]Brain!J$3:J$381,MATCH($B41,[1]Brain!$B$3:$B$381,0)),"")</f>
        <v>220754020.75</v>
      </c>
      <c r="K41" s="7">
        <f>VLOOKUP($B41,'[1]Ticker Changes'!$B:$L,11,FALSE)</f>
        <v>5.7017543859649189E-2</v>
      </c>
    </row>
    <row r="42" spans="1:11" x14ac:dyDescent="0.2">
      <c r="A42" s="14">
        <f t="shared" si="0"/>
        <v>-3.208556149732622E-2</v>
      </c>
      <c r="B42" s="2" t="s">
        <v>49</v>
      </c>
      <c r="C42" s="3">
        <f>IFERROR(INDEX([1]Brain!C$3:C$381,MATCH($B42,[1]Brain!$B$3:$B$381,0)),"")</f>
        <v>3.74</v>
      </c>
      <c r="D42" s="3">
        <f>IFERROR(INDEX([1]Brain!D$3:D$381,MATCH($B42,[1]Brain!$B$3:$B$381,0)),"")</f>
        <v>3.74</v>
      </c>
      <c r="E42" s="4">
        <f>IFERROR(INDEX([1]Brain!E$3:E$381,MATCH($B42,[1]Brain!$B$3:$B$381,0)),"")</f>
        <v>3.79</v>
      </c>
      <c r="F42" s="4">
        <f>IFERROR(INDEX([1]Brain!F$3:F$381,MATCH($B42,[1]Brain!$B$3:$B$381,0)),"")</f>
        <v>3.62</v>
      </c>
      <c r="G42" s="3">
        <f>IFERROR(INDEX([1]Brain!G$3:G$381,MATCH($B42,[1]Brain!$B$3:$B$381,0)),"")</f>
        <v>3.62</v>
      </c>
      <c r="H42" s="5">
        <f t="shared" si="1"/>
        <v>-3.208556149732622E-2</v>
      </c>
      <c r="I42" s="6">
        <f>IFERROR(INDEX([1]Brain!I$3:I$381,MATCH($B42,[1]Brain!$B$3:$B$381,0)),"")</f>
        <v>1709751</v>
      </c>
      <c r="J42" s="6">
        <f>IFERROR(INDEX([1]Brain!J$3:J$381,MATCH($B42,[1]Brain!$B$3:$B$381,0)),"")</f>
        <v>6405873.9100000001</v>
      </c>
      <c r="K42" s="7">
        <f>VLOOKUP($B42,'[1]Ticker Changes'!$B:$L,11,FALSE)</f>
        <v>0.21070234113712361</v>
      </c>
    </row>
    <row r="43" spans="1:11" x14ac:dyDescent="0.2">
      <c r="A43" s="14">
        <f t="shared" si="0"/>
        <v>-2.5641025641025661E-2</v>
      </c>
      <c r="B43" s="2" t="s">
        <v>50</v>
      </c>
      <c r="C43" s="3">
        <f>IFERROR(INDEX([1]Brain!C$3:C$381,MATCH($B43,[1]Brain!$B$3:$B$381,0)),"")</f>
        <v>3.9</v>
      </c>
      <c r="D43" s="3">
        <f>IFERROR(INDEX([1]Brain!D$3:D$381,MATCH($B43,[1]Brain!$B$3:$B$381,0)),"")</f>
        <v>3.9</v>
      </c>
      <c r="E43" s="4">
        <f>IFERROR(INDEX([1]Brain!E$3:E$381,MATCH($B43,[1]Brain!$B$3:$B$381,0)),"")</f>
        <v>3.85</v>
      </c>
      <c r="F43" s="4">
        <f>IFERROR(INDEX([1]Brain!F$3:F$381,MATCH($B43,[1]Brain!$B$3:$B$381,0)),"")</f>
        <v>3.8</v>
      </c>
      <c r="G43" s="3">
        <f>IFERROR(INDEX([1]Brain!G$3:G$381,MATCH($B43,[1]Brain!$B$3:$B$381,0)),"")</f>
        <v>3.8</v>
      </c>
      <c r="H43" s="5">
        <f t="shared" si="1"/>
        <v>-2.5641025641025661E-2</v>
      </c>
      <c r="I43" s="6">
        <f>IFERROR(INDEX([1]Brain!I$3:I$381,MATCH($B43,[1]Brain!$B$3:$B$381,0)),"")</f>
        <v>18148109</v>
      </c>
      <c r="J43" s="6">
        <f>IFERROR(INDEX([1]Brain!J$3:J$381,MATCH($B43,[1]Brain!$B$3:$B$381,0)),"")</f>
        <v>69053931.099999994</v>
      </c>
      <c r="K43" s="7">
        <f>VLOOKUP($B43,'[1]Ticker Changes'!$B:$L,11,FALSE)</f>
        <v>0.49019607843137258</v>
      </c>
    </row>
    <row r="44" spans="1:11" x14ac:dyDescent="0.2">
      <c r="A44" s="14">
        <f t="shared" si="0"/>
        <v>-4.1463414634146267E-2</v>
      </c>
      <c r="B44" s="2" t="s">
        <v>51</v>
      </c>
      <c r="C44" s="3">
        <f>IFERROR(INDEX([1]Brain!C$3:C$381,MATCH($B44,[1]Brain!$B$3:$B$381,0)),"")</f>
        <v>8.1999999999999993</v>
      </c>
      <c r="D44" s="3">
        <f>IFERROR(INDEX([1]Brain!D$3:D$381,MATCH($B44,[1]Brain!$B$3:$B$381,0)),"")</f>
        <v>8.1999999999999993</v>
      </c>
      <c r="E44" s="4">
        <f>IFERROR(INDEX([1]Brain!E$3:E$381,MATCH($B44,[1]Brain!$B$3:$B$381,0)),"")</f>
        <v>8.39</v>
      </c>
      <c r="F44" s="4">
        <f>IFERROR(INDEX([1]Brain!F$3:F$381,MATCH($B44,[1]Brain!$B$3:$B$381,0)),"")</f>
        <v>7.86</v>
      </c>
      <c r="G44" s="3">
        <f>IFERROR(INDEX([1]Brain!G$3:G$381,MATCH($B44,[1]Brain!$B$3:$B$381,0)),"")</f>
        <v>7.86</v>
      </c>
      <c r="H44" s="5">
        <f t="shared" si="1"/>
        <v>-4.1463414634146267E-2</v>
      </c>
      <c r="I44" s="6">
        <f>IFERROR(INDEX([1]Brain!I$3:I$381,MATCH($B44,[1]Brain!$B$3:$B$381,0)),"")</f>
        <v>2711712</v>
      </c>
      <c r="J44" s="6">
        <f>IFERROR(INDEX([1]Brain!J$3:J$381,MATCH($B44,[1]Brain!$B$3:$B$381,0)),"")</f>
        <v>21647155.719999999</v>
      </c>
      <c r="K44" s="7">
        <f>VLOOKUP($B44,'[1]Ticker Changes'!$B:$L,11,FALSE)</f>
        <v>0.2636655948553055</v>
      </c>
    </row>
    <row r="45" spans="1:11" x14ac:dyDescent="0.2">
      <c r="A45" s="14">
        <f t="shared" si="0"/>
        <v>1.4062500000000089E-2</v>
      </c>
      <c r="B45" s="2" t="s">
        <v>52</v>
      </c>
      <c r="C45" s="3">
        <f>IFERROR(INDEX([1]Brain!C$3:C$381,MATCH($B45,[1]Brain!$B$3:$B$381,0)),"")</f>
        <v>32</v>
      </c>
      <c r="D45" s="3">
        <f>IFERROR(INDEX([1]Brain!D$3:D$381,MATCH($B45,[1]Brain!$B$3:$B$381,0)),"")</f>
        <v>32</v>
      </c>
      <c r="E45" s="4">
        <f>IFERROR(INDEX([1]Brain!E$3:E$381,MATCH($B45,[1]Brain!$B$3:$B$381,0)),"")</f>
        <v>32.450000000000003</v>
      </c>
      <c r="F45" s="4">
        <f>IFERROR(INDEX([1]Brain!F$3:F$381,MATCH($B45,[1]Brain!$B$3:$B$381,0)),"")</f>
        <v>32.450000000000003</v>
      </c>
      <c r="G45" s="3">
        <f>IFERROR(INDEX([1]Brain!G$3:G$381,MATCH($B45,[1]Brain!$B$3:$B$381,0)),"")</f>
        <v>32.450000000000003</v>
      </c>
      <c r="H45" s="5">
        <f t="shared" si="1"/>
        <v>1.4062500000000089E-2</v>
      </c>
      <c r="I45" s="6">
        <f>IFERROR(INDEX([1]Brain!I$3:I$381,MATCH($B45,[1]Brain!$B$3:$B$381,0)),"")</f>
        <v>564053</v>
      </c>
      <c r="J45" s="6">
        <f>IFERROR(INDEX([1]Brain!J$3:J$381,MATCH($B45,[1]Brain!$B$3:$B$381,0)),"")</f>
        <v>18238429</v>
      </c>
      <c r="K45" s="7">
        <f>VLOOKUP($B45,'[1]Ticker Changes'!$B:$L,11,FALSE)</f>
        <v>0.14462081128747806</v>
      </c>
    </row>
    <row r="46" spans="1:11" x14ac:dyDescent="0.2">
      <c r="A46" s="14">
        <f t="shared" si="0"/>
        <v>-2.5000000000000022E-2</v>
      </c>
      <c r="B46" s="2" t="s">
        <v>53</v>
      </c>
      <c r="C46" s="3">
        <f>IFERROR(INDEX([1]Brain!C$3:C$381,MATCH($B46,[1]Brain!$B$3:$B$381,0)),"")</f>
        <v>0.4</v>
      </c>
      <c r="D46" s="3">
        <f>IFERROR(INDEX([1]Brain!D$3:D$381,MATCH($B46,[1]Brain!$B$3:$B$381,0)),"")</f>
        <v>0.4</v>
      </c>
      <c r="E46" s="4">
        <f>IFERROR(INDEX([1]Brain!E$3:E$381,MATCH($B46,[1]Brain!$B$3:$B$381,0)),"")</f>
        <v>0.44</v>
      </c>
      <c r="F46" s="4">
        <f>IFERROR(INDEX([1]Brain!F$3:F$381,MATCH($B46,[1]Brain!$B$3:$B$381,0)),"")</f>
        <v>0.39</v>
      </c>
      <c r="G46" s="3">
        <f>IFERROR(INDEX([1]Brain!G$3:G$381,MATCH($B46,[1]Brain!$B$3:$B$381,0)),"")</f>
        <v>0.39</v>
      </c>
      <c r="H46" s="5">
        <f t="shared" si="1"/>
        <v>-2.5000000000000022E-2</v>
      </c>
      <c r="I46" s="6">
        <f>IFERROR(INDEX([1]Brain!I$3:I$381,MATCH($B46,[1]Brain!$B$3:$B$381,0)),"")</f>
        <v>1699102</v>
      </c>
      <c r="J46" s="6">
        <f>IFERROR(INDEX([1]Brain!J$3:J$381,MATCH($B46,[1]Brain!$B$3:$B$381,0)),"")</f>
        <v>713791.52</v>
      </c>
      <c r="K46" s="7">
        <f>VLOOKUP($B46,'[1]Ticker Changes'!$B:$L,11,FALSE)</f>
        <v>0</v>
      </c>
    </row>
    <row r="47" spans="1:11" x14ac:dyDescent="0.2">
      <c r="A47" s="14">
        <f t="shared" si="0"/>
        <v>0</v>
      </c>
      <c r="B47" s="2" t="s">
        <v>54</v>
      </c>
      <c r="C47" s="3">
        <f>IFERROR(INDEX([1]Brain!C$3:C$381,MATCH($B47,[1]Brain!$B$3:$B$381,0)),"")</f>
        <v>5.8</v>
      </c>
      <c r="D47" s="3">
        <f>IFERROR(INDEX([1]Brain!D$3:D$381,MATCH($B47,[1]Brain!$B$3:$B$381,0)),"")</f>
        <v>5.8</v>
      </c>
      <c r="E47" s="4">
        <f>IFERROR(INDEX([1]Brain!E$3:E$381,MATCH($B47,[1]Brain!$B$3:$B$381,0)),"")</f>
        <v>5.8</v>
      </c>
      <c r="F47" s="4">
        <f>IFERROR(INDEX([1]Brain!F$3:F$381,MATCH($B47,[1]Brain!$B$3:$B$381,0)),"")</f>
        <v>5.8</v>
      </c>
      <c r="G47" s="3">
        <f>IFERROR(INDEX([1]Brain!G$3:G$381,MATCH($B47,[1]Brain!$B$3:$B$381,0)),"")</f>
        <v>5.8</v>
      </c>
      <c r="H47" s="5">
        <f t="shared" si="1"/>
        <v>0</v>
      </c>
      <c r="I47" s="6">
        <f>IFERROR(INDEX([1]Brain!I$3:I$381,MATCH($B47,[1]Brain!$B$3:$B$381,0)),"")</f>
        <v>318095</v>
      </c>
      <c r="J47" s="6">
        <f>IFERROR(INDEX([1]Brain!J$3:J$381,MATCH($B47,[1]Brain!$B$3:$B$381,0)),"")</f>
        <v>1861734.8</v>
      </c>
      <c r="K47" s="7">
        <f>VLOOKUP($B47,'[1]Ticker Changes'!$B:$L,11,FALSE)</f>
        <v>-2.5210084033613467E-2</v>
      </c>
    </row>
    <row r="48" spans="1:11" x14ac:dyDescent="0.2">
      <c r="A48" s="14">
        <f t="shared" si="0"/>
        <v>0</v>
      </c>
      <c r="B48" s="2" t="s">
        <v>55</v>
      </c>
      <c r="C48" s="3">
        <f>IFERROR(INDEX([1]Brain!C$3:C$381,MATCH($B48,[1]Brain!$B$3:$B$381,0)),"")</f>
        <v>4.1900000000000004</v>
      </c>
      <c r="D48" s="3">
        <f>IFERROR(INDEX([1]Brain!D$3:D$381,MATCH($B48,[1]Brain!$B$3:$B$381,0)),"")</f>
        <v>4.1900000000000004</v>
      </c>
      <c r="E48" s="4">
        <f>IFERROR(INDEX([1]Brain!E$3:E$381,MATCH($B48,[1]Brain!$B$3:$B$381,0)),"")</f>
        <v>0</v>
      </c>
      <c r="F48" s="4">
        <f>IFERROR(INDEX([1]Brain!F$3:F$381,MATCH($B48,[1]Brain!$B$3:$B$381,0)),"")</f>
        <v>0</v>
      </c>
      <c r="G48" s="3">
        <f>IFERROR(INDEX([1]Brain!G$3:G$381,MATCH($B48,[1]Brain!$B$3:$B$381,0)),"")</f>
        <v>4.1900000000000004</v>
      </c>
      <c r="H48" s="5">
        <f t="shared" si="1"/>
        <v>0</v>
      </c>
      <c r="I48" s="6">
        <f>IFERROR(INDEX([1]Brain!I$3:I$381,MATCH($B48,[1]Brain!$B$3:$B$381,0)),"")</f>
        <v>0</v>
      </c>
      <c r="J48" s="6">
        <f>IFERROR(INDEX([1]Brain!J$3:J$381,MATCH($B48,[1]Brain!$B$3:$B$381,0)),"")</f>
        <v>0</v>
      </c>
      <c r="K48" s="7">
        <f>VLOOKUP($B48,'[1]Ticker Changes'!$B:$L,11,FALSE)</f>
        <v>0</v>
      </c>
    </row>
    <row r="49" spans="1:11" x14ac:dyDescent="0.2">
      <c r="A49" s="14">
        <f t="shared" si="0"/>
        <v>0</v>
      </c>
      <c r="B49" s="2" t="s">
        <v>56</v>
      </c>
      <c r="C49" s="3">
        <f>IFERROR(INDEX([1]Brain!C$3:C$381,MATCH($B49,[1]Brain!$B$3:$B$381,0)),"")</f>
        <v>0.81</v>
      </c>
      <c r="D49" s="3">
        <f>IFERROR(INDEX([1]Brain!D$3:D$381,MATCH($B49,[1]Brain!$B$3:$B$381,0)),"")</f>
        <v>0.81</v>
      </c>
      <c r="E49" s="4">
        <f>IFERROR(INDEX([1]Brain!E$3:E$381,MATCH($B49,[1]Brain!$B$3:$B$381,0)),"")</f>
        <v>0</v>
      </c>
      <c r="F49" s="4">
        <f>IFERROR(INDEX([1]Brain!F$3:F$381,MATCH($B49,[1]Brain!$B$3:$B$381,0)),"")</f>
        <v>0</v>
      </c>
      <c r="G49" s="3">
        <f>IFERROR(INDEX([1]Brain!G$3:G$381,MATCH($B49,[1]Brain!$B$3:$B$381,0)),"")</f>
        <v>0.81</v>
      </c>
      <c r="H49" s="5">
        <f t="shared" si="1"/>
        <v>0</v>
      </c>
      <c r="I49" s="6">
        <f>IFERROR(INDEX([1]Brain!I$3:I$381,MATCH($B49,[1]Brain!$B$3:$B$381,0)),"")</f>
        <v>3692</v>
      </c>
      <c r="J49" s="6">
        <f>IFERROR(INDEX([1]Brain!J$3:J$381,MATCH($B49,[1]Brain!$B$3:$B$381,0)),"")</f>
        <v>3285.88</v>
      </c>
      <c r="K49" s="7">
        <f>VLOOKUP($B49,'[1]Ticker Changes'!$B:$L,11,FALSE)</f>
        <v>0</v>
      </c>
    </row>
    <row r="50" spans="1:11" x14ac:dyDescent="0.2">
      <c r="A50" s="14">
        <f t="shared" si="0"/>
        <v>-1.4227642276422814E-2</v>
      </c>
      <c r="B50" s="2" t="s">
        <v>57</v>
      </c>
      <c r="C50" s="3">
        <f>IFERROR(INDEX([1]Brain!C$3:C$381,MATCH($B50,[1]Brain!$B$3:$B$381,0)),"")</f>
        <v>24.6</v>
      </c>
      <c r="D50" s="3">
        <f>IFERROR(INDEX([1]Brain!D$3:D$381,MATCH($B50,[1]Brain!$B$3:$B$381,0)),"")</f>
        <v>24.6</v>
      </c>
      <c r="E50" s="4">
        <f>IFERROR(INDEX([1]Brain!E$3:E$381,MATCH($B50,[1]Brain!$B$3:$B$381,0)),"")</f>
        <v>24.8</v>
      </c>
      <c r="F50" s="4">
        <f>IFERROR(INDEX([1]Brain!F$3:F$381,MATCH($B50,[1]Brain!$B$3:$B$381,0)),"")</f>
        <v>24</v>
      </c>
      <c r="G50" s="3">
        <f>IFERROR(INDEX([1]Brain!G$3:G$381,MATCH($B50,[1]Brain!$B$3:$B$381,0)),"")</f>
        <v>24.25</v>
      </c>
      <c r="H50" s="5">
        <f t="shared" si="1"/>
        <v>-1.4227642276422814E-2</v>
      </c>
      <c r="I50" s="6">
        <f>IFERROR(INDEX([1]Brain!I$3:I$381,MATCH($B50,[1]Brain!$B$3:$B$381,0)),"")</f>
        <v>15066687</v>
      </c>
      <c r="J50" s="6">
        <f>IFERROR(INDEX([1]Brain!J$3:J$381,MATCH($B50,[1]Brain!$B$3:$B$381,0)),"")</f>
        <v>368632401.19999999</v>
      </c>
      <c r="K50" s="7">
        <f>VLOOKUP($B50,'[1]Ticker Changes'!$B:$L,11,FALSE)</f>
        <v>-6.7307692307692291E-2</v>
      </c>
    </row>
    <row r="51" spans="1:11" x14ac:dyDescent="0.2">
      <c r="A51" s="14">
        <f t="shared" si="0"/>
        <v>0</v>
      </c>
      <c r="B51" s="2" t="s">
        <v>58</v>
      </c>
      <c r="C51" s="3">
        <f>IFERROR(INDEX([1]Brain!C$3:C$381,MATCH($B51,[1]Brain!$B$3:$B$381,0)),"")</f>
        <v>0.2</v>
      </c>
      <c r="D51" s="3">
        <f>IFERROR(INDEX([1]Brain!D$3:D$381,MATCH($B51,[1]Brain!$B$3:$B$381,0)),"")</f>
        <v>0.2</v>
      </c>
      <c r="E51" s="4">
        <f>IFERROR(INDEX([1]Brain!E$3:E$381,MATCH($B51,[1]Brain!$B$3:$B$381,0)),"")</f>
        <v>0</v>
      </c>
      <c r="F51" s="4">
        <f>IFERROR(INDEX([1]Brain!F$3:F$381,MATCH($B51,[1]Brain!$B$3:$B$381,0)),"")</f>
        <v>0</v>
      </c>
      <c r="G51" s="3">
        <f>IFERROR(INDEX([1]Brain!G$3:G$381,MATCH($B51,[1]Brain!$B$3:$B$381,0)),"")</f>
        <v>0.2</v>
      </c>
      <c r="H51" s="5">
        <f t="shared" si="1"/>
        <v>0</v>
      </c>
      <c r="I51" s="6">
        <f>IFERROR(INDEX([1]Brain!I$3:I$381,MATCH($B51,[1]Brain!$B$3:$B$381,0)),"")</f>
        <v>1000</v>
      </c>
      <c r="J51" s="6">
        <f>IFERROR(INDEX([1]Brain!J$3:J$381,MATCH($B51,[1]Brain!$B$3:$B$381,0)),"")</f>
        <v>200</v>
      </c>
      <c r="K51" s="7">
        <f>VLOOKUP($B51,'[1]Ticker Changes'!$B:$L,11,FALSE)</f>
        <v>0</v>
      </c>
    </row>
    <row r="52" spans="1:11" x14ac:dyDescent="0.2">
      <c r="A52" s="14">
        <f t="shared" si="0"/>
        <v>0</v>
      </c>
      <c r="B52" s="2" t="s">
        <v>59</v>
      </c>
      <c r="C52" s="3">
        <f>IFERROR(INDEX([1]Brain!C$3:C$381,MATCH($B52,[1]Brain!$B$3:$B$381,0)),"")</f>
        <v>82.25</v>
      </c>
      <c r="D52" s="3">
        <f>IFERROR(INDEX([1]Brain!D$3:D$381,MATCH($B52,[1]Brain!$B$3:$B$381,0)),"")</f>
        <v>82.25</v>
      </c>
      <c r="E52" s="4">
        <f>IFERROR(INDEX([1]Brain!E$3:E$381,MATCH($B52,[1]Brain!$B$3:$B$381,0)),"")</f>
        <v>82.25</v>
      </c>
      <c r="F52" s="4">
        <f>IFERROR(INDEX([1]Brain!F$3:F$381,MATCH($B52,[1]Brain!$B$3:$B$381,0)),"")</f>
        <v>82.25</v>
      </c>
      <c r="G52" s="3">
        <f>IFERROR(INDEX([1]Brain!G$3:G$381,MATCH($B52,[1]Brain!$B$3:$B$381,0)),"")</f>
        <v>82.25</v>
      </c>
      <c r="H52" s="5">
        <f t="shared" si="1"/>
        <v>0</v>
      </c>
      <c r="I52" s="6">
        <f>IFERROR(INDEX([1]Brain!I$3:I$381,MATCH($B52,[1]Brain!$B$3:$B$381,0)),"")</f>
        <v>478839</v>
      </c>
      <c r="J52" s="6">
        <f>IFERROR(INDEX([1]Brain!J$3:J$381,MATCH($B52,[1]Brain!$B$3:$B$381,0)),"")</f>
        <v>39334982.100000001</v>
      </c>
      <c r="K52" s="7">
        <f>VLOOKUP($B52,'[1]Ticker Changes'!$B:$L,11,FALSE)</f>
        <v>1.108974358974359</v>
      </c>
    </row>
    <row r="53" spans="1:11" x14ac:dyDescent="0.2">
      <c r="A53" s="14">
        <f t="shared" si="0"/>
        <v>-4.8843187660668419E-2</v>
      </c>
      <c r="B53" s="2" t="s">
        <v>60</v>
      </c>
      <c r="C53" s="3">
        <f>IFERROR(INDEX([1]Brain!C$3:C$381,MATCH($B53,[1]Brain!$B$3:$B$381,0)),"")</f>
        <v>3.89</v>
      </c>
      <c r="D53" s="3">
        <f>IFERROR(INDEX([1]Brain!D$3:D$381,MATCH($B53,[1]Brain!$B$3:$B$381,0)),"")</f>
        <v>3.89</v>
      </c>
      <c r="E53" s="4">
        <f>IFERROR(INDEX([1]Brain!E$3:E$381,MATCH($B53,[1]Brain!$B$3:$B$381,0)),"")</f>
        <v>3.89</v>
      </c>
      <c r="F53" s="4">
        <f>IFERROR(INDEX([1]Brain!F$3:F$381,MATCH($B53,[1]Brain!$B$3:$B$381,0)),"")</f>
        <v>3.7</v>
      </c>
      <c r="G53" s="3">
        <f>IFERROR(INDEX([1]Brain!G$3:G$381,MATCH($B53,[1]Brain!$B$3:$B$381,0)),"")</f>
        <v>3.7</v>
      </c>
      <c r="H53" s="5">
        <f t="shared" si="1"/>
        <v>-4.8843187660668419E-2</v>
      </c>
      <c r="I53" s="6">
        <f>IFERROR(INDEX([1]Brain!I$3:I$381,MATCH($B53,[1]Brain!$B$3:$B$381,0)),"")</f>
        <v>10969002</v>
      </c>
      <c r="J53" s="6">
        <f>IFERROR(INDEX([1]Brain!J$3:J$381,MATCH($B53,[1]Brain!$B$3:$B$381,0)),"")</f>
        <v>41659035.600000001</v>
      </c>
      <c r="K53" s="7">
        <f>VLOOKUP($B53,'[1]Ticker Changes'!$B:$L,11,FALSE)</f>
        <v>8.8235294117647189E-2</v>
      </c>
    </row>
    <row r="54" spans="1:11" x14ac:dyDescent="0.2">
      <c r="A54" s="14">
        <f t="shared" si="0"/>
        <v>0</v>
      </c>
      <c r="B54" s="2" t="s">
        <v>61</v>
      </c>
      <c r="C54" s="3">
        <f>IFERROR(INDEX([1]Brain!C$3:C$381,MATCH($B54,[1]Brain!$B$3:$B$381,0)),"")</f>
        <v>1.55</v>
      </c>
      <c r="D54" s="3">
        <f>IFERROR(INDEX([1]Brain!D$3:D$381,MATCH($B54,[1]Brain!$B$3:$B$381,0)),"")</f>
        <v>1.55</v>
      </c>
      <c r="E54" s="4">
        <f>IFERROR(INDEX([1]Brain!E$3:E$381,MATCH($B54,[1]Brain!$B$3:$B$381,0)),"")</f>
        <v>0</v>
      </c>
      <c r="F54" s="4">
        <f>IFERROR(INDEX([1]Brain!F$3:F$381,MATCH($B54,[1]Brain!$B$3:$B$381,0)),"")</f>
        <v>0</v>
      </c>
      <c r="G54" s="3">
        <f>IFERROR(INDEX([1]Brain!G$3:G$381,MATCH($B54,[1]Brain!$B$3:$B$381,0)),"")</f>
        <v>1.55</v>
      </c>
      <c r="H54" s="5">
        <f t="shared" si="1"/>
        <v>0</v>
      </c>
      <c r="I54" s="6">
        <f>IFERROR(INDEX([1]Brain!I$3:I$381,MATCH($B54,[1]Brain!$B$3:$B$381,0)),"")</f>
        <v>294971</v>
      </c>
      <c r="J54" s="6">
        <f>IFERROR(INDEX([1]Brain!J$3:J$381,MATCH($B54,[1]Brain!$B$3:$B$381,0)),"")</f>
        <v>483862.86</v>
      </c>
      <c r="K54" s="7">
        <f>VLOOKUP($B54,'[1]Ticker Changes'!$B:$L,11,FALSE)</f>
        <v>0.27049180327868849</v>
      </c>
    </row>
    <row r="55" spans="1:11" x14ac:dyDescent="0.2">
      <c r="A55" s="14">
        <f t="shared" si="0"/>
        <v>-8.0357142857142683E-2</v>
      </c>
      <c r="B55" s="2" t="s">
        <v>62</v>
      </c>
      <c r="C55" s="3">
        <f>IFERROR(INDEX([1]Brain!C$3:C$381,MATCH($B55,[1]Brain!$B$3:$B$381,0)),"")</f>
        <v>5.6</v>
      </c>
      <c r="D55" s="3">
        <f>IFERROR(INDEX([1]Brain!D$3:D$381,MATCH($B55,[1]Brain!$B$3:$B$381,0)),"")</f>
        <v>5.6</v>
      </c>
      <c r="E55" s="4">
        <f>IFERROR(INDEX([1]Brain!E$3:E$381,MATCH($B55,[1]Brain!$B$3:$B$381,0)),"")</f>
        <v>5.5</v>
      </c>
      <c r="F55" s="4">
        <f>IFERROR(INDEX([1]Brain!F$3:F$381,MATCH($B55,[1]Brain!$B$3:$B$381,0)),"")</f>
        <v>5.05</v>
      </c>
      <c r="G55" s="3">
        <f>IFERROR(INDEX([1]Brain!G$3:G$381,MATCH($B55,[1]Brain!$B$3:$B$381,0)),"")</f>
        <v>5.15</v>
      </c>
      <c r="H55" s="5">
        <f t="shared" si="1"/>
        <v>-8.0357142857142683E-2</v>
      </c>
      <c r="I55" s="6">
        <f>IFERROR(INDEX([1]Brain!I$3:I$381,MATCH($B55,[1]Brain!$B$3:$B$381,0)),"")</f>
        <v>16537469</v>
      </c>
      <c r="J55" s="6">
        <f>IFERROR(INDEX([1]Brain!J$3:J$381,MATCH($B55,[1]Brain!$B$3:$B$381,0)),"")</f>
        <v>84509092.650000006</v>
      </c>
      <c r="K55" s="7">
        <f>VLOOKUP($B55,'[1]Ticker Changes'!$B:$L,11,FALSE)</f>
        <v>4.0404040404040442E-2</v>
      </c>
    </row>
    <row r="56" spans="1:11" x14ac:dyDescent="0.2">
      <c r="A56" s="14">
        <f t="shared" si="0"/>
        <v>5.4794520547945202E-2</v>
      </c>
      <c r="B56" s="2" t="s">
        <v>63</v>
      </c>
      <c r="C56" s="3">
        <f>IFERROR(INDEX([1]Brain!C$3:C$381,MATCH($B56,[1]Brain!$B$3:$B$381,0)),"")</f>
        <v>0.73</v>
      </c>
      <c r="D56" s="3">
        <f>IFERROR(INDEX([1]Brain!D$3:D$381,MATCH($B56,[1]Brain!$B$3:$B$381,0)),"")</f>
        <v>0.73</v>
      </c>
      <c r="E56" s="4">
        <f>IFERROR(INDEX([1]Brain!E$3:E$381,MATCH($B56,[1]Brain!$B$3:$B$381,0)),"")</f>
        <v>0.79</v>
      </c>
      <c r="F56" s="4">
        <f>IFERROR(INDEX([1]Brain!F$3:F$381,MATCH($B56,[1]Brain!$B$3:$B$381,0)),"")</f>
        <v>0.74</v>
      </c>
      <c r="G56" s="3">
        <f>IFERROR(INDEX([1]Brain!G$3:G$381,MATCH($B56,[1]Brain!$B$3:$B$381,0)),"")</f>
        <v>0.77</v>
      </c>
      <c r="H56" s="5">
        <f t="shared" si="1"/>
        <v>5.4794520547945202E-2</v>
      </c>
      <c r="I56" s="6">
        <f>IFERROR(INDEX([1]Brain!I$3:I$381,MATCH($B56,[1]Brain!$B$3:$B$381,0)),"")</f>
        <v>3347653</v>
      </c>
      <c r="J56" s="6">
        <f>IFERROR(INDEX([1]Brain!J$3:J$381,MATCH($B56,[1]Brain!$B$3:$B$381,0)),"")</f>
        <v>2533944.9</v>
      </c>
      <c r="K56" s="7">
        <f>VLOOKUP($B56,'[1]Ticker Changes'!$B:$L,11,FALSE)</f>
        <v>0.375</v>
      </c>
    </row>
    <row r="57" spans="1:11" x14ac:dyDescent="0.2">
      <c r="A57" s="14">
        <f t="shared" si="0"/>
        <v>-6.25E-2</v>
      </c>
      <c r="B57" s="2" t="s">
        <v>64</v>
      </c>
      <c r="C57" s="3">
        <f>IFERROR(INDEX([1]Brain!C$3:C$381,MATCH($B57,[1]Brain!$B$3:$B$381,0)),"")</f>
        <v>0.32</v>
      </c>
      <c r="D57" s="3">
        <f>IFERROR(INDEX([1]Brain!D$3:D$381,MATCH($B57,[1]Brain!$B$3:$B$381,0)),"")</f>
        <v>0.32</v>
      </c>
      <c r="E57" s="4">
        <f>IFERROR(INDEX([1]Brain!E$3:E$381,MATCH($B57,[1]Brain!$B$3:$B$381,0)),"")</f>
        <v>0.32</v>
      </c>
      <c r="F57" s="4">
        <f>IFERROR(INDEX([1]Brain!F$3:F$381,MATCH($B57,[1]Brain!$B$3:$B$381,0)),"")</f>
        <v>0.3</v>
      </c>
      <c r="G57" s="3">
        <f>IFERROR(INDEX([1]Brain!G$3:G$381,MATCH($B57,[1]Brain!$B$3:$B$381,0)),"")</f>
        <v>0.3</v>
      </c>
      <c r="H57" s="5">
        <f t="shared" si="1"/>
        <v>-6.25E-2</v>
      </c>
      <c r="I57" s="6">
        <f>IFERROR(INDEX([1]Brain!I$3:I$381,MATCH($B57,[1]Brain!$B$3:$B$381,0)),"")</f>
        <v>16619653</v>
      </c>
      <c r="J57" s="6">
        <f>IFERROR(INDEX([1]Brain!J$3:J$381,MATCH($B57,[1]Brain!$B$3:$B$381,0)),"")</f>
        <v>5126256.9400000004</v>
      </c>
      <c r="K57" s="7">
        <f>VLOOKUP($B57,'[1]Ticker Changes'!$B:$L,11,FALSE)</f>
        <v>-0.23076923076923084</v>
      </c>
    </row>
    <row r="58" spans="1:11" x14ac:dyDescent="0.2">
      <c r="A58" s="14">
        <f t="shared" si="0"/>
        <v>-2.8070175438596467E-2</v>
      </c>
      <c r="B58" s="2" t="s">
        <v>65</v>
      </c>
      <c r="C58" s="3">
        <f>IFERROR(INDEX([1]Brain!C$3:C$381,MATCH($B58,[1]Brain!$B$3:$B$381,0)),"")</f>
        <v>28.5</v>
      </c>
      <c r="D58" s="3">
        <f>IFERROR(INDEX([1]Brain!D$3:D$381,MATCH($B58,[1]Brain!$B$3:$B$381,0)),"")</f>
        <v>28.5</v>
      </c>
      <c r="E58" s="4">
        <f>IFERROR(INDEX([1]Brain!E$3:E$381,MATCH($B58,[1]Brain!$B$3:$B$381,0)),"")</f>
        <v>28</v>
      </c>
      <c r="F58" s="4">
        <f>IFERROR(INDEX([1]Brain!F$3:F$381,MATCH($B58,[1]Brain!$B$3:$B$381,0)),"")</f>
        <v>27.7</v>
      </c>
      <c r="G58" s="3">
        <f>IFERROR(INDEX([1]Brain!G$3:G$381,MATCH($B58,[1]Brain!$B$3:$B$381,0)),"")</f>
        <v>27.7</v>
      </c>
      <c r="H58" s="5">
        <f t="shared" si="1"/>
        <v>-2.8070175438596467E-2</v>
      </c>
      <c r="I58" s="6">
        <f>IFERROR(INDEX([1]Brain!I$3:I$381,MATCH($B58,[1]Brain!$B$3:$B$381,0)),"")</f>
        <v>1072693</v>
      </c>
      <c r="J58" s="6">
        <f>IFERROR(INDEX([1]Brain!J$3:J$381,MATCH($B58,[1]Brain!$B$3:$B$381,0)),"")</f>
        <v>29920142.449999999</v>
      </c>
      <c r="K58" s="7">
        <f>VLOOKUP($B58,'[1]Ticker Changes'!$B:$L,11,FALSE)</f>
        <v>0.23937360178970901</v>
      </c>
    </row>
    <row r="59" spans="1:11" x14ac:dyDescent="0.2">
      <c r="A59" s="14">
        <f t="shared" si="0"/>
        <v>0</v>
      </c>
      <c r="B59" s="2" t="s">
        <v>66</v>
      </c>
      <c r="C59" s="3">
        <f>IFERROR(INDEX([1]Brain!C$3:C$381,MATCH($B59,[1]Brain!$B$3:$B$381,0)),"")</f>
        <v>0.71</v>
      </c>
      <c r="D59" s="3">
        <f>IFERROR(INDEX([1]Brain!D$3:D$381,MATCH($B59,[1]Brain!$B$3:$B$381,0)),"")</f>
        <v>0.71</v>
      </c>
      <c r="E59" s="4">
        <f>IFERROR(INDEX([1]Brain!E$3:E$381,MATCH($B59,[1]Brain!$B$3:$B$381,0)),"")</f>
        <v>0</v>
      </c>
      <c r="F59" s="4">
        <f>IFERROR(INDEX([1]Brain!F$3:F$381,MATCH($B59,[1]Brain!$B$3:$B$381,0)),"")</f>
        <v>0</v>
      </c>
      <c r="G59" s="3">
        <f>IFERROR(INDEX([1]Brain!G$3:G$381,MATCH($B59,[1]Brain!$B$3:$B$381,0)),"")</f>
        <v>0.71</v>
      </c>
      <c r="H59" s="5">
        <f t="shared" si="1"/>
        <v>0</v>
      </c>
      <c r="I59" s="6">
        <f>IFERROR(INDEX([1]Brain!I$3:I$381,MATCH($B59,[1]Brain!$B$3:$B$381,0)),"")</f>
        <v>23472</v>
      </c>
      <c r="J59" s="6">
        <f>IFERROR(INDEX([1]Brain!J$3:J$381,MATCH($B59,[1]Brain!$B$3:$B$381,0)),"")</f>
        <v>15256.8</v>
      </c>
      <c r="K59" s="7">
        <f>VLOOKUP($B59,'[1]Ticker Changes'!$B:$L,11,FALSE)</f>
        <v>-1.3888888888888951E-2</v>
      </c>
    </row>
    <row r="60" spans="1:11" x14ac:dyDescent="0.2">
      <c r="A60" s="14">
        <f t="shared" si="0"/>
        <v>-2.7522935779816571E-2</v>
      </c>
      <c r="B60" s="2" t="s">
        <v>67</v>
      </c>
      <c r="C60" s="3">
        <f>IFERROR(INDEX([1]Brain!C$3:C$381,MATCH($B60,[1]Brain!$B$3:$B$381,0)),"")</f>
        <v>1.0900000000000001</v>
      </c>
      <c r="D60" s="3">
        <f>IFERROR(INDEX([1]Brain!D$3:D$381,MATCH($B60,[1]Brain!$B$3:$B$381,0)),"")</f>
        <v>1.0900000000000001</v>
      </c>
      <c r="E60" s="4">
        <f>IFERROR(INDEX([1]Brain!E$3:E$381,MATCH($B60,[1]Brain!$B$3:$B$381,0)),"")</f>
        <v>1.1000000000000001</v>
      </c>
      <c r="F60" s="4">
        <f>IFERROR(INDEX([1]Brain!F$3:F$381,MATCH($B60,[1]Brain!$B$3:$B$381,0)),"")</f>
        <v>1.06</v>
      </c>
      <c r="G60" s="3">
        <f>IFERROR(INDEX([1]Brain!G$3:G$381,MATCH($B60,[1]Brain!$B$3:$B$381,0)),"")</f>
        <v>1.06</v>
      </c>
      <c r="H60" s="5">
        <f t="shared" si="1"/>
        <v>-2.7522935779816571E-2</v>
      </c>
      <c r="I60" s="6">
        <f>IFERROR(INDEX([1]Brain!I$3:I$381,MATCH($B60,[1]Brain!$B$3:$B$381,0)),"")</f>
        <v>2448962</v>
      </c>
      <c r="J60" s="6">
        <f>IFERROR(INDEX([1]Brain!J$3:J$381,MATCH($B60,[1]Brain!$B$3:$B$381,0)),"")</f>
        <v>2618425.1800000002</v>
      </c>
      <c r="K60" s="7">
        <f>VLOOKUP($B60,'[1]Ticker Changes'!$B:$L,11,FALSE)</f>
        <v>9.52380952380949E-3</v>
      </c>
    </row>
    <row r="61" spans="1:11" x14ac:dyDescent="0.2">
      <c r="A61" s="14">
        <f t="shared" si="0"/>
        <v>0</v>
      </c>
      <c r="B61" s="2" t="s">
        <v>68</v>
      </c>
      <c r="C61" s="3">
        <f>IFERROR(INDEX([1]Brain!C$3:C$381,MATCH($B61,[1]Brain!$B$3:$B$381,0)),"")</f>
        <v>1.95</v>
      </c>
      <c r="D61" s="3">
        <f>IFERROR(INDEX([1]Brain!D$3:D$381,MATCH($B61,[1]Brain!$B$3:$B$381,0)),"")</f>
        <v>1.95</v>
      </c>
      <c r="E61" s="4">
        <f>IFERROR(INDEX([1]Brain!E$3:E$381,MATCH($B61,[1]Brain!$B$3:$B$381,0)),"")</f>
        <v>0</v>
      </c>
      <c r="F61" s="4">
        <f>IFERROR(INDEX([1]Brain!F$3:F$381,MATCH($B61,[1]Brain!$B$3:$B$381,0)),"")</f>
        <v>0</v>
      </c>
      <c r="G61" s="3">
        <f>IFERROR(INDEX([1]Brain!G$3:G$381,MATCH($B61,[1]Brain!$B$3:$B$381,0)),"")</f>
        <v>1.95</v>
      </c>
      <c r="H61" s="5">
        <f t="shared" si="1"/>
        <v>0</v>
      </c>
      <c r="I61" s="6">
        <f>IFERROR(INDEX([1]Brain!I$3:I$381,MATCH($B61,[1]Brain!$B$3:$B$381,0)),"")</f>
        <v>14200</v>
      </c>
      <c r="J61" s="6">
        <f>IFERROR(INDEX([1]Brain!J$3:J$381,MATCH($B61,[1]Brain!$B$3:$B$381,0)),"")</f>
        <v>28379</v>
      </c>
      <c r="K61" s="7">
        <f>VLOOKUP($B61,'[1]Ticker Changes'!$B:$L,11,FALSE)</f>
        <v>0.66666666666666674</v>
      </c>
    </row>
    <row r="62" spans="1:11" x14ac:dyDescent="0.2">
      <c r="A62" s="14">
        <f t="shared" si="0"/>
        <v>0</v>
      </c>
      <c r="B62" s="2" t="s">
        <v>69</v>
      </c>
      <c r="C62" s="3">
        <f>IFERROR(INDEX([1]Brain!C$3:C$381,MATCH($B62,[1]Brain!$B$3:$B$381,0)),"")</f>
        <v>0.51</v>
      </c>
      <c r="D62" s="3">
        <f>IFERROR(INDEX([1]Brain!D$3:D$381,MATCH($B62,[1]Brain!$B$3:$B$381,0)),"")</f>
        <v>0.51</v>
      </c>
      <c r="E62" s="4">
        <f>IFERROR(INDEX([1]Brain!E$3:E$381,MATCH($B62,[1]Brain!$B$3:$B$381,0)),"")</f>
        <v>0.51</v>
      </c>
      <c r="F62" s="4">
        <f>IFERROR(INDEX([1]Brain!F$3:F$381,MATCH($B62,[1]Brain!$B$3:$B$381,0)),"")</f>
        <v>0.51</v>
      </c>
      <c r="G62" s="3">
        <f>IFERROR(INDEX([1]Brain!G$3:G$381,MATCH($B62,[1]Brain!$B$3:$B$381,0)),"")</f>
        <v>0.51</v>
      </c>
      <c r="H62" s="5">
        <f t="shared" si="1"/>
        <v>0</v>
      </c>
      <c r="I62" s="6">
        <f>IFERROR(INDEX([1]Brain!I$3:I$381,MATCH($B62,[1]Brain!$B$3:$B$381,0)),"")</f>
        <v>2992866</v>
      </c>
      <c r="J62" s="6">
        <f>IFERROR(INDEX([1]Brain!J$3:J$381,MATCH($B62,[1]Brain!$B$3:$B$381,0)),"")</f>
        <v>1525123.38</v>
      </c>
      <c r="K62" s="7">
        <f>VLOOKUP($B62,'[1]Ticker Changes'!$B:$L,11,FALSE)</f>
        <v>0</v>
      </c>
    </row>
    <row r="63" spans="1:11" x14ac:dyDescent="0.2">
      <c r="A63" s="14">
        <f t="shared" si="0"/>
        <v>-1.6483516483516536E-2</v>
      </c>
      <c r="B63" s="2" t="s">
        <v>70</v>
      </c>
      <c r="C63" s="3">
        <f>IFERROR(INDEX([1]Brain!C$3:C$381,MATCH($B63,[1]Brain!$B$3:$B$381,0)),"")</f>
        <v>1.82</v>
      </c>
      <c r="D63" s="3">
        <f>IFERROR(INDEX([1]Brain!D$3:D$381,MATCH($B63,[1]Brain!$B$3:$B$381,0)),"")</f>
        <v>1.82</v>
      </c>
      <c r="E63" s="4">
        <f>IFERROR(INDEX([1]Brain!E$3:E$381,MATCH($B63,[1]Brain!$B$3:$B$381,0)),"")</f>
        <v>1.79</v>
      </c>
      <c r="F63" s="4">
        <f>IFERROR(INDEX([1]Brain!F$3:F$381,MATCH($B63,[1]Brain!$B$3:$B$381,0)),"")</f>
        <v>1.79</v>
      </c>
      <c r="G63" s="3">
        <f>IFERROR(INDEX([1]Brain!G$3:G$381,MATCH($B63,[1]Brain!$B$3:$B$381,0)),"")</f>
        <v>1.79</v>
      </c>
      <c r="H63" s="5">
        <f t="shared" si="1"/>
        <v>-1.6483516483516536E-2</v>
      </c>
      <c r="I63" s="6">
        <f>IFERROR(INDEX([1]Brain!I$3:I$381,MATCH($B63,[1]Brain!$B$3:$B$381,0)),"")</f>
        <v>507459</v>
      </c>
      <c r="J63" s="6">
        <f>IFERROR(INDEX([1]Brain!J$3:J$381,MATCH($B63,[1]Brain!$B$3:$B$381,0)),"")</f>
        <v>906490.02</v>
      </c>
      <c r="K63" s="7">
        <f>VLOOKUP($B63,'[1]Ticker Changes'!$B:$L,11,FALSE)</f>
        <v>-0.16744186046511622</v>
      </c>
    </row>
    <row r="64" spans="1:11" x14ac:dyDescent="0.2">
      <c r="A64" s="14">
        <f t="shared" si="0"/>
        <v>-1.9305019305019266E-2</v>
      </c>
      <c r="B64" s="2" t="s">
        <v>71</v>
      </c>
      <c r="C64" s="3">
        <f>IFERROR(INDEX([1]Brain!C$3:C$381,MATCH($B64,[1]Brain!$B$3:$B$381,0)),"")</f>
        <v>2.59</v>
      </c>
      <c r="D64" s="3">
        <f>IFERROR(INDEX([1]Brain!D$3:D$381,MATCH($B64,[1]Brain!$B$3:$B$381,0)),"")</f>
        <v>2.59</v>
      </c>
      <c r="E64" s="4">
        <f>IFERROR(INDEX([1]Brain!E$3:E$381,MATCH($B64,[1]Brain!$B$3:$B$381,0)),"")</f>
        <v>2.59</v>
      </c>
      <c r="F64" s="4">
        <f>IFERROR(INDEX([1]Brain!F$3:F$381,MATCH($B64,[1]Brain!$B$3:$B$381,0)),"")</f>
        <v>2.5299999999999998</v>
      </c>
      <c r="G64" s="3">
        <f>IFERROR(INDEX([1]Brain!G$3:G$381,MATCH($B64,[1]Brain!$B$3:$B$381,0)),"")</f>
        <v>2.54</v>
      </c>
      <c r="H64" s="5">
        <f t="shared" si="1"/>
        <v>-1.9305019305019266E-2</v>
      </c>
      <c r="I64" s="6">
        <f>IFERROR(INDEX([1]Brain!I$3:I$381,MATCH($B64,[1]Brain!$B$3:$B$381,0)),"")</f>
        <v>7977785</v>
      </c>
      <c r="J64" s="6">
        <f>IFERROR(INDEX([1]Brain!J$3:J$381,MATCH($B64,[1]Brain!$B$3:$B$381,0)),"")</f>
        <v>20354470.02</v>
      </c>
      <c r="K64" s="7">
        <f>VLOOKUP($B64,'[1]Ticker Changes'!$B:$L,11,FALSE)</f>
        <v>9.4827586206896575E-2</v>
      </c>
    </row>
    <row r="65" spans="1:11" x14ac:dyDescent="0.2">
      <c r="A65" s="14">
        <f t="shared" si="0"/>
        <v>4.1666666666666519E-2</v>
      </c>
      <c r="B65" s="2" t="s">
        <v>72</v>
      </c>
      <c r="C65" s="3">
        <f>IFERROR(INDEX([1]Brain!C$3:C$381,MATCH($B65,[1]Brain!$B$3:$B$381,0)),"")</f>
        <v>4.32</v>
      </c>
      <c r="D65" s="3">
        <f>IFERROR(INDEX([1]Brain!D$3:D$381,MATCH($B65,[1]Brain!$B$3:$B$381,0)),"")</f>
        <v>4.32</v>
      </c>
      <c r="E65" s="4">
        <f>IFERROR(INDEX([1]Brain!E$3:E$381,MATCH($B65,[1]Brain!$B$3:$B$381,0)),"")</f>
        <v>4.5</v>
      </c>
      <c r="F65" s="4">
        <f>IFERROR(INDEX([1]Brain!F$3:F$381,MATCH($B65,[1]Brain!$B$3:$B$381,0)),"")</f>
        <v>4.49</v>
      </c>
      <c r="G65" s="3">
        <f>IFERROR(INDEX([1]Brain!G$3:G$381,MATCH($B65,[1]Brain!$B$3:$B$381,0)),"")</f>
        <v>4.5</v>
      </c>
      <c r="H65" s="5">
        <f t="shared" si="1"/>
        <v>4.1666666666666519E-2</v>
      </c>
      <c r="I65" s="6">
        <f>IFERROR(INDEX([1]Brain!I$3:I$381,MATCH($B65,[1]Brain!$B$3:$B$381,0)),"")</f>
        <v>277185</v>
      </c>
      <c r="J65" s="6">
        <f>IFERROR(INDEX([1]Brain!J$3:J$381,MATCH($B65,[1]Brain!$B$3:$B$381,0)),"")</f>
        <v>1243546.3700000001</v>
      </c>
      <c r="K65" s="7">
        <f>VLOOKUP($B65,'[1]Ticker Changes'!$B:$L,11,FALSE)</f>
        <v>0.11940298507462699</v>
      </c>
    </row>
    <row r="66" spans="1:11" x14ac:dyDescent="0.2">
      <c r="A66" s="14">
        <f t="shared" si="0"/>
        <v>0</v>
      </c>
      <c r="B66" s="2" t="s">
        <v>73</v>
      </c>
      <c r="C66" s="3">
        <f>IFERROR(INDEX([1]Brain!C$3:C$381,MATCH($B66,[1]Brain!$B$3:$B$381,0)),"")</f>
        <v>0.25</v>
      </c>
      <c r="D66" s="3">
        <f>IFERROR(INDEX([1]Brain!D$3:D$381,MATCH($B66,[1]Brain!$B$3:$B$381,0)),"")</f>
        <v>0.25</v>
      </c>
      <c r="E66" s="4">
        <f>IFERROR(INDEX([1]Brain!E$3:E$381,MATCH($B66,[1]Brain!$B$3:$B$381,0)),"")</f>
        <v>0.26</v>
      </c>
      <c r="F66" s="4">
        <f>IFERROR(INDEX([1]Brain!F$3:F$381,MATCH($B66,[1]Brain!$B$3:$B$381,0)),"")</f>
        <v>0.25</v>
      </c>
      <c r="G66" s="3">
        <f>IFERROR(INDEX([1]Brain!G$3:G$381,MATCH($B66,[1]Brain!$B$3:$B$381,0)),"")</f>
        <v>0.25</v>
      </c>
      <c r="H66" s="5">
        <f t="shared" si="1"/>
        <v>0</v>
      </c>
      <c r="I66" s="6">
        <f>IFERROR(INDEX([1]Brain!I$3:I$381,MATCH($B66,[1]Brain!$B$3:$B$381,0)),"")</f>
        <v>1250444</v>
      </c>
      <c r="J66" s="6">
        <f>IFERROR(INDEX([1]Brain!J$3:J$381,MATCH($B66,[1]Brain!$B$3:$B$381,0)),"")</f>
        <v>322852.59999999998</v>
      </c>
      <c r="K66" s="7">
        <f>VLOOKUP($B66,'[1]Ticker Changes'!$B:$L,11,FALSE)</f>
        <v>-0.24242424242424243</v>
      </c>
    </row>
    <row r="67" spans="1:11" x14ac:dyDescent="0.2">
      <c r="A67" s="14">
        <f t="shared" si="0"/>
        <v>9.765625E-2</v>
      </c>
      <c r="B67" s="2" t="s">
        <v>74</v>
      </c>
      <c r="C67" s="3">
        <f>IFERROR(INDEX([1]Brain!C$3:C$381,MATCH($B67,[1]Brain!$B$3:$B$381,0)),"")</f>
        <v>2.56</v>
      </c>
      <c r="D67" s="3">
        <f>IFERROR(INDEX([1]Brain!D$3:D$381,MATCH($B67,[1]Brain!$B$3:$B$381,0)),"")</f>
        <v>2.56</v>
      </c>
      <c r="E67" s="4">
        <f>IFERROR(INDEX([1]Brain!E$3:E$381,MATCH($B67,[1]Brain!$B$3:$B$381,0)),"")</f>
        <v>2.81</v>
      </c>
      <c r="F67" s="4">
        <f>IFERROR(INDEX([1]Brain!F$3:F$381,MATCH($B67,[1]Brain!$B$3:$B$381,0)),"")</f>
        <v>2.81</v>
      </c>
      <c r="G67" s="3">
        <f>IFERROR(INDEX([1]Brain!G$3:G$381,MATCH($B67,[1]Brain!$B$3:$B$381,0)),"")</f>
        <v>2.81</v>
      </c>
      <c r="H67" s="5">
        <f t="shared" si="1"/>
        <v>9.765625E-2</v>
      </c>
      <c r="I67" s="6">
        <f>IFERROR(INDEX([1]Brain!I$3:I$381,MATCH($B67,[1]Brain!$B$3:$B$381,0)),"")</f>
        <v>294200</v>
      </c>
      <c r="J67" s="6">
        <f>IFERROR(INDEX([1]Brain!J$3:J$381,MATCH($B67,[1]Brain!$B$3:$B$381,0)),"")</f>
        <v>826102</v>
      </c>
      <c r="K67" s="7">
        <f>VLOOKUP($B67,'[1]Ticker Changes'!$B:$L,11,FALSE)</f>
        <v>5.1086956521739131</v>
      </c>
    </row>
    <row r="68" spans="1:11" x14ac:dyDescent="0.2">
      <c r="A68" s="14">
        <f t="shared" si="0"/>
        <v>0</v>
      </c>
      <c r="B68" s="2" t="s">
        <v>75</v>
      </c>
      <c r="C68" s="3">
        <f>IFERROR(INDEX([1]Brain!C$3:C$381,MATCH($B68,[1]Brain!$B$3:$B$381,0)),"")</f>
        <v>12.4</v>
      </c>
      <c r="D68" s="3">
        <f>IFERROR(INDEX([1]Brain!D$3:D$381,MATCH($B68,[1]Brain!$B$3:$B$381,0)),"")</f>
        <v>12.4</v>
      </c>
      <c r="E68" s="4">
        <f>IFERROR(INDEX([1]Brain!E$3:E$381,MATCH($B68,[1]Brain!$B$3:$B$381,0)),"")</f>
        <v>0</v>
      </c>
      <c r="F68" s="4">
        <f>IFERROR(INDEX([1]Brain!F$3:F$381,MATCH($B68,[1]Brain!$B$3:$B$381,0)),"")</f>
        <v>0</v>
      </c>
      <c r="G68" s="3">
        <f>IFERROR(INDEX([1]Brain!G$3:G$381,MATCH($B68,[1]Brain!$B$3:$B$381,0)),"")</f>
        <v>12.4</v>
      </c>
      <c r="H68" s="5">
        <f t="shared" si="1"/>
        <v>0</v>
      </c>
      <c r="I68" s="6">
        <f>IFERROR(INDEX([1]Brain!I$3:I$381,MATCH($B68,[1]Brain!$B$3:$B$381,0)),"")</f>
        <v>23685</v>
      </c>
      <c r="J68" s="6">
        <f>IFERROR(INDEX([1]Brain!J$3:J$381,MATCH($B68,[1]Brain!$B$3:$B$381,0)),"")</f>
        <v>317009.05</v>
      </c>
      <c r="K68" s="7">
        <f>VLOOKUP($B68,'[1]Ticker Changes'!$B:$L,11,FALSE)</f>
        <v>4.0485829959515662E-3</v>
      </c>
    </row>
    <row r="69" spans="1:11" x14ac:dyDescent="0.2">
      <c r="A69" s="14">
        <f t="shared" si="0"/>
        <v>-4.6948356807511304E-3</v>
      </c>
      <c r="B69" s="2" t="s">
        <v>76</v>
      </c>
      <c r="C69" s="3">
        <f>IFERROR(INDEX([1]Brain!C$3:C$381,MATCH($B69,[1]Brain!$B$3:$B$381,0)),"")</f>
        <v>213</v>
      </c>
      <c r="D69" s="3">
        <f>IFERROR(INDEX([1]Brain!D$3:D$381,MATCH($B69,[1]Brain!$B$3:$B$381,0)),"")</f>
        <v>213</v>
      </c>
      <c r="E69" s="4">
        <f>IFERROR(INDEX([1]Brain!E$3:E$381,MATCH($B69,[1]Brain!$B$3:$B$381,0)),"")</f>
        <v>213</v>
      </c>
      <c r="F69" s="4">
        <f>IFERROR(INDEX([1]Brain!F$3:F$381,MATCH($B69,[1]Brain!$B$3:$B$381,0)),"")</f>
        <v>212</v>
      </c>
      <c r="G69" s="3">
        <f>IFERROR(INDEX([1]Brain!G$3:G$381,MATCH($B69,[1]Brain!$B$3:$B$381,0)),"")</f>
        <v>212</v>
      </c>
      <c r="H69" s="5">
        <f t="shared" si="1"/>
        <v>-4.6948356807511304E-3</v>
      </c>
      <c r="I69" s="6">
        <f>IFERROR(INDEX([1]Brain!I$3:I$381,MATCH($B69,[1]Brain!$B$3:$B$381,0)),"")</f>
        <v>12810171</v>
      </c>
      <c r="J69" s="6">
        <f>IFERROR(INDEX([1]Brain!J$3:J$381,MATCH($B69,[1]Brain!$B$3:$B$381,0)),"")</f>
        <v>2716622245.3000002</v>
      </c>
      <c r="K69" s="7">
        <f>VLOOKUP($B69,'[1]Ticker Changes'!$B:$L,11,FALSE)</f>
        <v>7.6142131979695327E-2</v>
      </c>
    </row>
    <row r="70" spans="1:11" x14ac:dyDescent="0.2">
      <c r="A70" s="14">
        <f t="shared" si="0"/>
        <v>3.4782608695651529E-3</v>
      </c>
      <c r="B70" s="2" t="s">
        <v>77</v>
      </c>
      <c r="C70" s="3">
        <f>IFERROR(INDEX([1]Brain!C$3:C$381,MATCH($B70,[1]Brain!$B$3:$B$381,0)),"")</f>
        <v>5.75</v>
      </c>
      <c r="D70" s="3">
        <f>IFERROR(INDEX([1]Brain!D$3:D$381,MATCH($B70,[1]Brain!$B$3:$B$381,0)),"")</f>
        <v>5.75</v>
      </c>
      <c r="E70" s="4">
        <f>IFERROR(INDEX([1]Brain!E$3:E$381,MATCH($B70,[1]Brain!$B$3:$B$381,0)),"")</f>
        <v>5.84</v>
      </c>
      <c r="F70" s="4">
        <f>IFERROR(INDEX([1]Brain!F$3:F$381,MATCH($B70,[1]Brain!$B$3:$B$381,0)),"")</f>
        <v>5.7</v>
      </c>
      <c r="G70" s="3">
        <f>IFERROR(INDEX([1]Brain!G$3:G$381,MATCH($B70,[1]Brain!$B$3:$B$381,0)),"")</f>
        <v>5.77</v>
      </c>
      <c r="H70" s="5">
        <f t="shared" si="1"/>
        <v>3.4782608695651529E-3</v>
      </c>
      <c r="I70" s="6">
        <f>IFERROR(INDEX([1]Brain!I$3:I$381,MATCH($B70,[1]Brain!$B$3:$B$381,0)),"")</f>
        <v>4455366</v>
      </c>
      <c r="J70" s="6">
        <f>IFERROR(INDEX([1]Brain!J$3:J$381,MATCH($B70,[1]Brain!$B$3:$B$381,0)),"")</f>
        <v>25661140.789999999</v>
      </c>
      <c r="K70" s="7">
        <f>VLOOKUP($B70,'[1]Ticker Changes'!$B:$L,11,FALSE)</f>
        <v>0.54278074866310133</v>
      </c>
    </row>
    <row r="71" spans="1:11" x14ac:dyDescent="0.2">
      <c r="A71" s="14">
        <f t="shared" si="0"/>
        <v>0</v>
      </c>
      <c r="B71" s="2" t="s">
        <v>78</v>
      </c>
      <c r="C71" s="3">
        <f>IFERROR(INDEX([1]Brain!C$3:C$381,MATCH($B71,[1]Brain!$B$3:$B$381,0)),"")</f>
        <v>12</v>
      </c>
      <c r="D71" s="3">
        <f>IFERROR(INDEX([1]Brain!D$3:D$381,MATCH($B71,[1]Brain!$B$3:$B$381,0)),"")</f>
        <v>12</v>
      </c>
      <c r="E71" s="4">
        <f>IFERROR(INDEX([1]Brain!E$3:E$381,MATCH($B71,[1]Brain!$B$3:$B$381,0)),"")</f>
        <v>0</v>
      </c>
      <c r="F71" s="4">
        <f>IFERROR(INDEX([1]Brain!F$3:F$381,MATCH($B71,[1]Brain!$B$3:$B$381,0)),"")</f>
        <v>0</v>
      </c>
      <c r="G71" s="3">
        <f>IFERROR(INDEX([1]Brain!G$3:G$381,MATCH($B71,[1]Brain!$B$3:$B$381,0)),"")</f>
        <v>12</v>
      </c>
      <c r="H71" s="5">
        <f t="shared" si="1"/>
        <v>0</v>
      </c>
      <c r="I71" s="6">
        <f>IFERROR(INDEX([1]Brain!I$3:I$381,MATCH($B71,[1]Brain!$B$3:$B$381,0)),"")</f>
        <v>191606</v>
      </c>
      <c r="J71" s="6">
        <f>IFERROR(INDEX([1]Brain!J$3:J$381,MATCH($B71,[1]Brain!$B$3:$B$381,0)),"")</f>
        <v>2302781</v>
      </c>
      <c r="K71" s="7">
        <f>VLOOKUP($B71,'[1]Ticker Changes'!$B:$L,11,FALSE)</f>
        <v>-9.0909090909090828E-2</v>
      </c>
    </row>
    <row r="72" spans="1:11" x14ac:dyDescent="0.2">
      <c r="A72" s="14">
        <f t="shared" ref="A72:A117" si="2">H72</f>
        <v>8.4112149532710179E-2</v>
      </c>
      <c r="B72" s="2" t="s">
        <v>79</v>
      </c>
      <c r="C72" s="3">
        <f>IFERROR(INDEX([1]Brain!C$3:C$381,MATCH($B72,[1]Brain!$B$3:$B$381,0)),"")</f>
        <v>53.5</v>
      </c>
      <c r="D72" s="3">
        <f>IFERROR(INDEX([1]Brain!D$3:D$381,MATCH($B72,[1]Brain!$B$3:$B$381,0)),"")</f>
        <v>53.5</v>
      </c>
      <c r="E72" s="4">
        <f>IFERROR(INDEX([1]Brain!E$3:E$381,MATCH($B72,[1]Brain!$B$3:$B$381,0)),"")</f>
        <v>58.85</v>
      </c>
      <c r="F72" s="4">
        <f>IFERROR(INDEX([1]Brain!F$3:F$381,MATCH($B72,[1]Brain!$B$3:$B$381,0)),"")</f>
        <v>55</v>
      </c>
      <c r="G72" s="3">
        <f>IFERROR(INDEX([1]Brain!G$3:G$381,MATCH($B72,[1]Brain!$B$3:$B$381,0)),"")</f>
        <v>58</v>
      </c>
      <c r="H72" s="5">
        <f t="shared" si="1"/>
        <v>8.4112149532710179E-2</v>
      </c>
      <c r="I72" s="6">
        <f>IFERROR(INDEX([1]Brain!I$3:I$381,MATCH($B72,[1]Brain!$B$3:$B$381,0)),"")</f>
        <v>7489251</v>
      </c>
      <c r="J72" s="6">
        <f>IFERROR(INDEX([1]Brain!J$3:J$381,MATCH($B72,[1]Brain!$B$3:$B$381,0)),"")</f>
        <v>439128005.64999998</v>
      </c>
      <c r="K72" s="7">
        <f>VLOOKUP($B72,'[1]Ticker Changes'!$B:$L,11,FALSE)</f>
        <v>0.18974358974358974</v>
      </c>
    </row>
    <row r="73" spans="1:11" x14ac:dyDescent="0.2">
      <c r="A73" s="14">
        <f t="shared" si="2"/>
        <v>0</v>
      </c>
      <c r="B73" s="2" t="s">
        <v>80</v>
      </c>
      <c r="C73" s="3">
        <f>IFERROR(INDEX([1]Brain!C$3:C$381,MATCH($B73,[1]Brain!$B$3:$B$381,0)),"")</f>
        <v>3.99</v>
      </c>
      <c r="D73" s="3">
        <f>IFERROR(INDEX([1]Brain!D$3:D$381,MATCH($B73,[1]Brain!$B$3:$B$381,0)),"")</f>
        <v>3.99</v>
      </c>
      <c r="E73" s="4">
        <f>IFERROR(INDEX([1]Brain!E$3:E$381,MATCH($B73,[1]Brain!$B$3:$B$381,0)),"")</f>
        <v>0</v>
      </c>
      <c r="F73" s="4">
        <f>IFERROR(INDEX([1]Brain!F$3:F$381,MATCH($B73,[1]Brain!$B$3:$B$381,0)),"")</f>
        <v>0</v>
      </c>
      <c r="G73" s="3">
        <f>IFERROR(INDEX([1]Brain!G$3:G$381,MATCH($B73,[1]Brain!$B$3:$B$381,0)),"")</f>
        <v>3.99</v>
      </c>
      <c r="H73" s="5">
        <f t="shared" ref="H73:H119" si="3">IFERROR(G73/C73-1,"")</f>
        <v>0</v>
      </c>
      <c r="I73" s="6">
        <f>IFERROR(INDEX([1]Brain!I$3:I$381,MATCH($B73,[1]Brain!$B$3:$B$381,0)),"")</f>
        <v>10000</v>
      </c>
      <c r="J73" s="6">
        <f>IFERROR(INDEX([1]Brain!J$3:J$381,MATCH($B73,[1]Brain!$B$3:$B$381,0)),"")</f>
        <v>36000</v>
      </c>
      <c r="K73" s="7">
        <f>VLOOKUP($B73,'[1]Ticker Changes'!$B:$L,11,FALSE)</f>
        <v>0.33000000000000007</v>
      </c>
    </row>
    <row r="74" spans="1:11" x14ac:dyDescent="0.2">
      <c r="A74" s="14">
        <f t="shared" si="2"/>
        <v>9.558823529411753E-2</v>
      </c>
      <c r="B74" s="2" t="s">
        <v>81</v>
      </c>
      <c r="C74" s="3">
        <f>IFERROR(INDEX([1]Brain!C$3:C$381,MATCH($B74,[1]Brain!$B$3:$B$381,0)),"")</f>
        <v>1.36</v>
      </c>
      <c r="D74" s="3">
        <f>IFERROR(INDEX([1]Brain!D$3:D$381,MATCH($B74,[1]Brain!$B$3:$B$381,0)),"")</f>
        <v>1.36</v>
      </c>
      <c r="E74" s="4">
        <f>IFERROR(INDEX([1]Brain!E$3:E$381,MATCH($B74,[1]Brain!$B$3:$B$381,0)),"")</f>
        <v>1.49</v>
      </c>
      <c r="F74" s="4">
        <f>IFERROR(INDEX([1]Brain!F$3:F$381,MATCH($B74,[1]Brain!$B$3:$B$381,0)),"")</f>
        <v>1.49</v>
      </c>
      <c r="G74" s="3">
        <f>IFERROR(INDEX([1]Brain!G$3:G$381,MATCH($B74,[1]Brain!$B$3:$B$381,0)),"")</f>
        <v>1.49</v>
      </c>
      <c r="H74" s="5">
        <f t="shared" si="3"/>
        <v>9.558823529411753E-2</v>
      </c>
      <c r="I74" s="6">
        <f>IFERROR(INDEX([1]Brain!I$3:I$381,MATCH($B74,[1]Brain!$B$3:$B$381,0)),"")</f>
        <v>118100</v>
      </c>
      <c r="J74" s="6">
        <f>IFERROR(INDEX([1]Brain!J$3:J$381,MATCH($B74,[1]Brain!$B$3:$B$381,0)),"")</f>
        <v>175969</v>
      </c>
      <c r="K74" s="7">
        <f>VLOOKUP($B74,'[1]Ticker Changes'!$B:$L,11,FALSE)</f>
        <v>-0.11309523809523803</v>
      </c>
    </row>
    <row r="75" spans="1:11" x14ac:dyDescent="0.2">
      <c r="A75" s="14">
        <f t="shared" si="2"/>
        <v>0</v>
      </c>
      <c r="B75" s="2" t="s">
        <v>82</v>
      </c>
      <c r="C75" s="3">
        <f>IFERROR(INDEX([1]Brain!C$3:C$381,MATCH($B75,[1]Brain!$B$3:$B$381,0)),"")</f>
        <v>4</v>
      </c>
      <c r="D75" s="3">
        <f>IFERROR(INDEX([1]Brain!D$3:D$381,MATCH($B75,[1]Brain!$B$3:$B$381,0)),"")</f>
        <v>4</v>
      </c>
      <c r="E75" s="4">
        <f>IFERROR(INDEX([1]Brain!E$3:E$381,MATCH($B75,[1]Brain!$B$3:$B$381,0)),"")</f>
        <v>0</v>
      </c>
      <c r="F75" s="4">
        <f>IFERROR(INDEX([1]Brain!F$3:F$381,MATCH($B75,[1]Brain!$B$3:$B$381,0)),"")</f>
        <v>0</v>
      </c>
      <c r="G75" s="3">
        <f>IFERROR(INDEX([1]Brain!G$3:G$381,MATCH($B75,[1]Brain!$B$3:$B$381,0)),"")</f>
        <v>4</v>
      </c>
      <c r="H75" s="5">
        <f t="shared" si="3"/>
        <v>0</v>
      </c>
      <c r="I75" s="6">
        <f>IFERROR(INDEX([1]Brain!I$3:I$381,MATCH($B75,[1]Brain!$B$3:$B$381,0)),"")</f>
        <v>42361</v>
      </c>
      <c r="J75" s="6">
        <f>IFERROR(INDEX([1]Brain!J$3:J$381,MATCH($B75,[1]Brain!$B$3:$B$381,0)),"")</f>
        <v>167044</v>
      </c>
      <c r="K75" s="7">
        <f>VLOOKUP($B75,'[1]Ticker Changes'!$B:$L,11,FALSE)</f>
        <v>-0.11111111111111116</v>
      </c>
    </row>
    <row r="76" spans="1:11" x14ac:dyDescent="0.2">
      <c r="A76" s="14">
        <f t="shared" si="2"/>
        <v>0</v>
      </c>
      <c r="B76" s="2" t="s">
        <v>83</v>
      </c>
      <c r="C76" s="3">
        <f>IFERROR(INDEX([1]Brain!C$3:C$381,MATCH($B76,[1]Brain!$B$3:$B$381,0)),"")</f>
        <v>1395</v>
      </c>
      <c r="D76" s="3">
        <f>IFERROR(INDEX([1]Brain!D$3:D$381,MATCH($B76,[1]Brain!$B$3:$B$381,0)),"")</f>
        <v>1395</v>
      </c>
      <c r="E76" s="4">
        <f>IFERROR(INDEX([1]Brain!E$3:E$381,MATCH($B76,[1]Brain!$B$3:$B$381,0)),"")</f>
        <v>0</v>
      </c>
      <c r="F76" s="4">
        <f>IFERROR(INDEX([1]Brain!F$3:F$381,MATCH($B76,[1]Brain!$B$3:$B$381,0)),"")</f>
        <v>0</v>
      </c>
      <c r="G76" s="3">
        <f>IFERROR(INDEX([1]Brain!G$3:G$381,MATCH($B76,[1]Brain!$B$3:$B$381,0)),"")</f>
        <v>1395</v>
      </c>
      <c r="H76" s="5">
        <f t="shared" si="3"/>
        <v>0</v>
      </c>
      <c r="I76" s="6">
        <f>IFERROR(INDEX([1]Brain!I$3:I$381,MATCH($B76,[1]Brain!$B$3:$B$381,0)),"")</f>
        <v>68150</v>
      </c>
      <c r="J76" s="6">
        <f>IFERROR(INDEX([1]Brain!J$3:J$381,MATCH($B76,[1]Brain!$B$3:$B$381,0)),"")</f>
        <v>92011084.900000006</v>
      </c>
      <c r="K76" s="7">
        <f>VLOOKUP($B76,'[1]Ticker Changes'!$B:$L,11,FALSE)</f>
        <v>-0.10375843238034055</v>
      </c>
    </row>
    <row r="77" spans="1:11" x14ac:dyDescent="0.2">
      <c r="A77" s="14">
        <f t="shared" si="2"/>
        <v>0</v>
      </c>
      <c r="B77" s="2" t="s">
        <v>84</v>
      </c>
      <c r="C77" s="3">
        <f>IFERROR(INDEX([1]Brain!C$3:C$381,MATCH($B77,[1]Brain!$B$3:$B$381,0)),"")</f>
        <v>0.2</v>
      </c>
      <c r="D77" s="3">
        <f>IFERROR(INDEX([1]Brain!D$3:D$381,MATCH($B77,[1]Brain!$B$3:$B$381,0)),"")</f>
        <v>0.2</v>
      </c>
      <c r="E77" s="4">
        <f>IFERROR(INDEX([1]Brain!E$3:E$381,MATCH($B77,[1]Brain!$B$3:$B$381,0)),"")</f>
        <v>0</v>
      </c>
      <c r="F77" s="4">
        <f>IFERROR(INDEX([1]Brain!F$3:F$381,MATCH($B77,[1]Brain!$B$3:$B$381,0)),"")</f>
        <v>0</v>
      </c>
      <c r="G77" s="3">
        <f>IFERROR(INDEX([1]Brain!G$3:G$381,MATCH($B77,[1]Brain!$B$3:$B$381,0)),"")</f>
        <v>0.2</v>
      </c>
      <c r="H77" s="5">
        <f t="shared" si="3"/>
        <v>0</v>
      </c>
      <c r="I77" s="6">
        <f>IFERROR(INDEX([1]Brain!I$3:I$381,MATCH($B77,[1]Brain!$B$3:$B$381,0)),"")</f>
        <v>154505</v>
      </c>
      <c r="J77" s="6">
        <f>IFERROR(INDEX([1]Brain!J$3:J$381,MATCH($B77,[1]Brain!$B$3:$B$381,0)),"")</f>
        <v>31811</v>
      </c>
      <c r="K77" s="7">
        <f>VLOOKUP($B77,'[1]Ticker Changes'!$B:$L,11,FALSE)</f>
        <v>0</v>
      </c>
    </row>
    <row r="78" spans="1:11" x14ac:dyDescent="0.2">
      <c r="A78" s="14">
        <f t="shared" si="2"/>
        <v>0</v>
      </c>
      <c r="B78" s="2" t="s">
        <v>85</v>
      </c>
      <c r="C78" s="3">
        <f>IFERROR(INDEX([1]Brain!C$3:C$381,MATCH($B78,[1]Brain!$B$3:$B$381,0)),"")</f>
        <v>9.65</v>
      </c>
      <c r="D78" s="3">
        <f>IFERROR(INDEX([1]Brain!D$3:D$381,MATCH($B78,[1]Brain!$B$3:$B$381,0)),"")</f>
        <v>9.65</v>
      </c>
      <c r="E78" s="4">
        <f>IFERROR(INDEX([1]Brain!E$3:E$381,MATCH($B78,[1]Brain!$B$3:$B$381,0)),"")</f>
        <v>0</v>
      </c>
      <c r="F78" s="4">
        <f>IFERROR(INDEX([1]Brain!F$3:F$381,MATCH($B78,[1]Brain!$B$3:$B$381,0)),"")</f>
        <v>0</v>
      </c>
      <c r="G78" s="3">
        <f>IFERROR(INDEX([1]Brain!G$3:G$381,MATCH($B78,[1]Brain!$B$3:$B$381,0)),"")</f>
        <v>9.65</v>
      </c>
      <c r="H78" s="5">
        <f t="shared" si="3"/>
        <v>0</v>
      </c>
      <c r="I78" s="6">
        <f>IFERROR(INDEX([1]Brain!I$3:I$381,MATCH($B78,[1]Brain!$B$3:$B$381,0)),"")</f>
        <v>2314</v>
      </c>
      <c r="J78" s="6">
        <f>IFERROR(INDEX([1]Brain!J$3:J$381,MATCH($B78,[1]Brain!$B$3:$B$381,0)),"")</f>
        <v>21862.400000000001</v>
      </c>
      <c r="K78" s="7">
        <f>VLOOKUP($B78,'[1]Ticker Changes'!$B:$L,11,FALSE)</f>
        <v>0.20625000000000004</v>
      </c>
    </row>
    <row r="79" spans="1:11" x14ac:dyDescent="0.2">
      <c r="A79" s="14">
        <f t="shared" si="2"/>
        <v>0</v>
      </c>
      <c r="B79" s="2" t="s">
        <v>86</v>
      </c>
      <c r="C79" s="3">
        <f>IFERROR(INDEX([1]Brain!C$3:C$381,MATCH($B79,[1]Brain!$B$3:$B$381,0)),"")</f>
        <v>2.2000000000000002</v>
      </c>
      <c r="D79" s="3">
        <f>IFERROR(INDEX([1]Brain!D$3:D$381,MATCH($B79,[1]Brain!$B$3:$B$381,0)),"")</f>
        <v>2.2000000000000002</v>
      </c>
      <c r="E79" s="4">
        <f>IFERROR(INDEX([1]Brain!E$3:E$381,MATCH($B79,[1]Brain!$B$3:$B$381,0)),"")</f>
        <v>0</v>
      </c>
      <c r="F79" s="4">
        <f>IFERROR(INDEX([1]Brain!F$3:F$381,MATCH($B79,[1]Brain!$B$3:$B$381,0)),"")</f>
        <v>0</v>
      </c>
      <c r="G79" s="3">
        <f>IFERROR(INDEX([1]Brain!G$3:G$381,MATCH($B79,[1]Brain!$B$3:$B$381,0)),"")</f>
        <v>2.2000000000000002</v>
      </c>
      <c r="H79" s="5">
        <f t="shared" si="3"/>
        <v>0</v>
      </c>
      <c r="I79" s="6">
        <f>IFERROR(INDEX([1]Brain!I$3:I$381,MATCH($B79,[1]Brain!$B$3:$B$381,0)),"")</f>
        <v>148217</v>
      </c>
      <c r="J79" s="6">
        <f>IFERROR(INDEX([1]Brain!J$3:J$381,MATCH($B79,[1]Brain!$B$3:$B$381,0)),"")</f>
        <v>310635.7</v>
      </c>
      <c r="K79" s="7">
        <f>VLOOKUP($B79,'[1]Ticker Changes'!$B:$L,11,FALSE)</f>
        <v>0.29411764705882359</v>
      </c>
    </row>
    <row r="80" spans="1:11" x14ac:dyDescent="0.2">
      <c r="A80" s="14">
        <f t="shared" si="2"/>
        <v>-2.9503105590062195E-2</v>
      </c>
      <c r="B80" s="2" t="s">
        <v>87</v>
      </c>
      <c r="C80" s="3">
        <f>IFERROR(INDEX([1]Brain!C$3:C$381,MATCH($B80,[1]Brain!$B$3:$B$381,0)),"")</f>
        <v>6.44</v>
      </c>
      <c r="D80" s="3">
        <f>IFERROR(INDEX([1]Brain!D$3:D$381,MATCH($B80,[1]Brain!$B$3:$B$381,0)),"")</f>
        <v>6.44</v>
      </c>
      <c r="E80" s="4">
        <f>IFERROR(INDEX([1]Brain!E$3:E$381,MATCH($B80,[1]Brain!$B$3:$B$381,0)),"")</f>
        <v>7.08</v>
      </c>
      <c r="F80" s="4">
        <f>IFERROR(INDEX([1]Brain!F$3:F$381,MATCH($B80,[1]Brain!$B$3:$B$381,0)),"")</f>
        <v>6.25</v>
      </c>
      <c r="G80" s="3">
        <f>IFERROR(INDEX([1]Brain!G$3:G$381,MATCH($B80,[1]Brain!$B$3:$B$381,0)),"")</f>
        <v>6.25</v>
      </c>
      <c r="H80" s="5">
        <f t="shared" si="3"/>
        <v>-2.9503105590062195E-2</v>
      </c>
      <c r="I80" s="6">
        <f>IFERROR(INDEX([1]Brain!I$3:I$381,MATCH($B80,[1]Brain!$B$3:$B$381,0)),"")</f>
        <v>15015888</v>
      </c>
      <c r="J80" s="6">
        <f>IFERROR(INDEX([1]Brain!J$3:J$381,MATCH($B80,[1]Brain!$B$3:$B$381,0)),"")</f>
        <v>99929069.760000005</v>
      </c>
      <c r="K80" s="7">
        <f>VLOOKUP($B80,'[1]Ticker Changes'!$B:$L,11,FALSE)</f>
        <v>0.41402714932126705</v>
      </c>
    </row>
    <row r="81" spans="1:11" x14ac:dyDescent="0.2">
      <c r="A81" s="14">
        <f t="shared" si="2"/>
        <v>0</v>
      </c>
      <c r="B81" s="2" t="s">
        <v>88</v>
      </c>
      <c r="C81" s="3">
        <f>IFERROR(INDEX([1]Brain!C$3:C$381,MATCH($B81,[1]Brain!$B$3:$B$381,0)),"")</f>
        <v>147</v>
      </c>
      <c r="D81" s="3">
        <f>IFERROR(INDEX([1]Brain!D$3:D$381,MATCH($B81,[1]Brain!$B$3:$B$381,0)),"")</f>
        <v>147</v>
      </c>
      <c r="E81" s="4">
        <f>IFERROR(INDEX([1]Brain!E$3:E$381,MATCH($B81,[1]Brain!$B$3:$B$381,0)),"")</f>
        <v>0</v>
      </c>
      <c r="F81" s="4">
        <f>IFERROR(INDEX([1]Brain!F$3:F$381,MATCH($B81,[1]Brain!$B$3:$B$381,0)),"")</f>
        <v>0</v>
      </c>
      <c r="G81" s="3">
        <f>IFERROR(INDEX([1]Brain!G$3:G$381,MATCH($B81,[1]Brain!$B$3:$B$381,0)),"")</f>
        <v>147</v>
      </c>
      <c r="H81" s="5">
        <f t="shared" si="3"/>
        <v>0</v>
      </c>
      <c r="I81" s="6">
        <f>IFERROR(INDEX([1]Brain!I$3:I$381,MATCH($B81,[1]Brain!$B$3:$B$381,0)),"")</f>
        <v>92008</v>
      </c>
      <c r="J81" s="6">
        <f>IFERROR(INDEX([1]Brain!J$3:J$381,MATCH($B81,[1]Brain!$B$3:$B$381,0)),"")</f>
        <v>13824112.9</v>
      </c>
      <c r="K81" s="7">
        <f>VLOOKUP($B81,'[1]Ticker Changes'!$B:$L,11,FALSE)</f>
        <v>3.5211267605633756E-2</v>
      </c>
    </row>
    <row r="82" spans="1:11" x14ac:dyDescent="0.2">
      <c r="A82" s="14">
        <f t="shared" si="2"/>
        <v>0</v>
      </c>
      <c r="B82" s="2" t="s">
        <v>89</v>
      </c>
      <c r="C82" s="3">
        <f>IFERROR(INDEX([1]Brain!C$3:C$381,MATCH($B82,[1]Brain!$B$3:$B$381,0)),"")</f>
        <v>0.2</v>
      </c>
      <c r="D82" s="3">
        <f>IFERROR(INDEX([1]Brain!D$3:D$381,MATCH($B82,[1]Brain!$B$3:$B$381,0)),"")</f>
        <v>0.2</v>
      </c>
      <c r="E82" s="4">
        <f>IFERROR(INDEX([1]Brain!E$3:E$381,MATCH($B82,[1]Brain!$B$3:$B$381,0)),"")</f>
        <v>0</v>
      </c>
      <c r="F82" s="4">
        <f>IFERROR(INDEX([1]Brain!F$3:F$381,MATCH($B82,[1]Brain!$B$3:$B$381,0)),"")</f>
        <v>0</v>
      </c>
      <c r="G82" s="3">
        <f>IFERROR(INDEX([1]Brain!G$3:G$381,MATCH($B82,[1]Brain!$B$3:$B$381,0)),"")</f>
        <v>0.2</v>
      </c>
      <c r="H82" s="5">
        <f t="shared" si="3"/>
        <v>0</v>
      </c>
      <c r="I82" s="6">
        <f>IFERROR(INDEX([1]Brain!I$3:I$381,MATCH($B82,[1]Brain!$B$3:$B$381,0)),"")</f>
        <v>75000</v>
      </c>
      <c r="J82" s="6">
        <f>IFERROR(INDEX([1]Brain!J$3:J$381,MATCH($B82,[1]Brain!$B$3:$B$381,0)),"")</f>
        <v>15000</v>
      </c>
      <c r="K82" s="7">
        <f>VLOOKUP($B82,'[1]Ticker Changes'!$B:$L,11,FALSE)</f>
        <v>0</v>
      </c>
    </row>
    <row r="83" spans="1:11" x14ac:dyDescent="0.2">
      <c r="A83" s="14">
        <f t="shared" si="2"/>
        <v>0</v>
      </c>
      <c r="B83" s="2" t="s">
        <v>90</v>
      </c>
      <c r="C83" s="3">
        <f>IFERROR(INDEX([1]Brain!C$3:C$381,MATCH($B83,[1]Brain!$B$3:$B$381,0)),"")</f>
        <v>1.6</v>
      </c>
      <c r="D83" s="3">
        <f>IFERROR(INDEX([1]Brain!D$3:D$381,MATCH($B83,[1]Brain!$B$3:$B$381,0)),"")</f>
        <v>1.6</v>
      </c>
      <c r="E83" s="4">
        <f>IFERROR(INDEX([1]Brain!E$3:E$381,MATCH($B83,[1]Brain!$B$3:$B$381,0)),"")</f>
        <v>0</v>
      </c>
      <c r="F83" s="4">
        <f>IFERROR(INDEX([1]Brain!F$3:F$381,MATCH($B83,[1]Brain!$B$3:$B$381,0)),"")</f>
        <v>0</v>
      </c>
      <c r="G83" s="3">
        <f>IFERROR(INDEX([1]Brain!G$3:G$381,MATCH($B83,[1]Brain!$B$3:$B$381,0)),"")</f>
        <v>1.6</v>
      </c>
      <c r="H83" s="5">
        <f>IFERROR(G83/C83-1,"")</f>
        <v>0</v>
      </c>
      <c r="I83" s="6">
        <f>IFERROR(INDEX([1]Brain!I$3:I$381,MATCH($B83,[1]Brain!$B$3:$B$381,0)),"")</f>
        <v>202100</v>
      </c>
      <c r="J83" s="6">
        <f>IFERROR(INDEX([1]Brain!J$3:J$381,MATCH($B83,[1]Brain!$B$3:$B$381,0)),"")</f>
        <v>295645</v>
      </c>
      <c r="K83" s="7">
        <f>VLOOKUP($B83,'[1]Ticker Changes'!$B:$L,11,FALSE)</f>
        <v>-0.27272727272727271</v>
      </c>
    </row>
    <row r="84" spans="1:11" x14ac:dyDescent="0.2">
      <c r="A84" s="14">
        <f t="shared" si="2"/>
        <v>1.538461538461533E-2</v>
      </c>
      <c r="B84" s="2" t="s">
        <v>91</v>
      </c>
      <c r="C84" s="3">
        <f>IFERROR(INDEX([1]Brain!C$3:C$381,MATCH($B84,[1]Brain!$B$3:$B$381,0)),"")</f>
        <v>130</v>
      </c>
      <c r="D84" s="3">
        <f>IFERROR(INDEX([1]Brain!D$3:D$381,MATCH($B84,[1]Brain!$B$3:$B$381,0)),"")</f>
        <v>130</v>
      </c>
      <c r="E84" s="4">
        <f>IFERROR(INDEX([1]Brain!E$3:E$381,MATCH($B84,[1]Brain!$B$3:$B$381,0)),"")</f>
        <v>132</v>
      </c>
      <c r="F84" s="4">
        <f>IFERROR(INDEX([1]Brain!F$3:F$381,MATCH($B84,[1]Brain!$B$3:$B$381,0)),"")</f>
        <v>130</v>
      </c>
      <c r="G84" s="3">
        <f>IFERROR(INDEX([1]Brain!G$3:G$381,MATCH($B84,[1]Brain!$B$3:$B$381,0)),"")</f>
        <v>132</v>
      </c>
      <c r="H84" s="5">
        <f t="shared" si="3"/>
        <v>1.538461538461533E-2</v>
      </c>
      <c r="I84" s="6">
        <f>IFERROR(INDEX([1]Brain!I$3:I$381,MATCH($B84,[1]Brain!$B$3:$B$381,0)),"")</f>
        <v>1159257</v>
      </c>
      <c r="J84" s="6">
        <f>IFERROR(INDEX([1]Brain!J$3:J$381,MATCH($B84,[1]Brain!$B$3:$B$381,0)),"")</f>
        <v>151129458.25</v>
      </c>
      <c r="K84" s="7">
        <f>VLOOKUP($B84,'[1]Ticker Changes'!$B:$L,11,FALSE)</f>
        <v>0.50341685649202739</v>
      </c>
    </row>
    <row r="85" spans="1:11" x14ac:dyDescent="0.2">
      <c r="A85" s="14">
        <f t="shared" si="2"/>
        <v>4.7619047619047672E-2</v>
      </c>
      <c r="B85" s="2" t="s">
        <v>92</v>
      </c>
      <c r="C85" s="3">
        <f>IFERROR(INDEX([1]Brain!C$3:C$381,MATCH($B85,[1]Brain!$B$3:$B$381,0)),"")</f>
        <v>0.42</v>
      </c>
      <c r="D85" s="3">
        <f>IFERROR(INDEX([1]Brain!D$3:D$381,MATCH($B85,[1]Brain!$B$3:$B$381,0)),"")</f>
        <v>0.42</v>
      </c>
      <c r="E85" s="4">
        <f>IFERROR(INDEX([1]Brain!E$3:E$381,MATCH($B85,[1]Brain!$B$3:$B$381,0)),"")</f>
        <v>0.44</v>
      </c>
      <c r="F85" s="4">
        <f>IFERROR(INDEX([1]Brain!F$3:F$381,MATCH($B85,[1]Brain!$B$3:$B$381,0)),"")</f>
        <v>0.43</v>
      </c>
      <c r="G85" s="3">
        <f>IFERROR(INDEX([1]Brain!G$3:G$381,MATCH($B85,[1]Brain!$B$3:$B$381,0)),"")</f>
        <v>0.44</v>
      </c>
      <c r="H85" s="5">
        <f t="shared" si="3"/>
        <v>4.7619047619047672E-2</v>
      </c>
      <c r="I85" s="6">
        <f>IFERROR(INDEX([1]Brain!I$3:I$381,MATCH($B85,[1]Brain!$B$3:$B$381,0)),"")</f>
        <v>475696</v>
      </c>
      <c r="J85" s="6">
        <f>IFERROR(INDEX([1]Brain!J$3:J$381,MATCH($B85,[1]Brain!$B$3:$B$381,0)),"")</f>
        <v>206322.09</v>
      </c>
      <c r="K85" s="7">
        <f>VLOOKUP($B85,'[1]Ticker Changes'!$B:$L,11,FALSE)</f>
        <v>-0.13725490196078427</v>
      </c>
    </row>
    <row r="86" spans="1:11" x14ac:dyDescent="0.2">
      <c r="A86" s="14">
        <f t="shared" si="2"/>
        <v>0</v>
      </c>
      <c r="B86" s="2" t="s">
        <v>93</v>
      </c>
      <c r="C86" s="3">
        <f>IFERROR(INDEX([1]Brain!C$3:C$381,MATCH($B86,[1]Brain!$B$3:$B$381,0)),"")</f>
        <v>10.15</v>
      </c>
      <c r="D86" s="3">
        <f>IFERROR(INDEX([1]Brain!D$3:D$381,MATCH($B86,[1]Brain!$B$3:$B$381,0)),"")</f>
        <v>10.15</v>
      </c>
      <c r="E86" s="4">
        <f>IFERROR(INDEX([1]Brain!E$3:E$381,MATCH($B86,[1]Brain!$B$3:$B$381,0)),"")</f>
        <v>0</v>
      </c>
      <c r="F86" s="4">
        <f>IFERROR(INDEX([1]Brain!F$3:F$381,MATCH($B86,[1]Brain!$B$3:$B$381,0)),"")</f>
        <v>0</v>
      </c>
      <c r="G86" s="3">
        <f>IFERROR(INDEX([1]Brain!G$3:G$381,MATCH($B86,[1]Brain!$B$3:$B$381,0)),"")</f>
        <v>10.15</v>
      </c>
      <c r="H86" s="5">
        <f t="shared" si="3"/>
        <v>0</v>
      </c>
      <c r="I86" s="6">
        <f>IFERROR(INDEX([1]Brain!I$3:I$381,MATCH($B86,[1]Brain!$B$3:$B$381,0)),"")</f>
        <v>436380</v>
      </c>
      <c r="J86" s="6">
        <f>IFERROR(INDEX([1]Brain!J$3:J$381,MATCH($B86,[1]Brain!$B$3:$B$381,0)),"")</f>
        <v>4403480</v>
      </c>
      <c r="K86" s="7">
        <f>VLOOKUP($B86,'[1]Ticker Changes'!$B:$L,11,FALSE)</f>
        <v>0.72913117546848394</v>
      </c>
    </row>
    <row r="87" spans="1:11" x14ac:dyDescent="0.2">
      <c r="A87" s="14">
        <f t="shared" si="2"/>
        <v>0</v>
      </c>
      <c r="B87" s="2" t="s">
        <v>94</v>
      </c>
      <c r="C87" s="3">
        <f>IFERROR(INDEX([1]Brain!C$3:C$381,MATCH($B87,[1]Brain!$B$3:$B$381,0)),"")</f>
        <v>3.05</v>
      </c>
      <c r="D87" s="3">
        <f>IFERROR(INDEX([1]Brain!D$3:D$381,MATCH($B87,[1]Brain!$B$3:$B$381,0)),"")</f>
        <v>3.05</v>
      </c>
      <c r="E87" s="4">
        <f>IFERROR(INDEX([1]Brain!E$3:E$381,MATCH($B87,[1]Brain!$B$3:$B$381,0)),"")</f>
        <v>0</v>
      </c>
      <c r="F87" s="4">
        <f>IFERROR(INDEX([1]Brain!F$3:F$381,MATCH($B87,[1]Brain!$B$3:$B$381,0)),"")</f>
        <v>0</v>
      </c>
      <c r="G87" s="3">
        <f>IFERROR(INDEX([1]Brain!G$3:G$381,MATCH($B87,[1]Brain!$B$3:$B$381,0)),"")</f>
        <v>3.05</v>
      </c>
      <c r="H87" s="5">
        <f t="shared" si="3"/>
        <v>0</v>
      </c>
      <c r="I87" s="6">
        <f>IFERROR(INDEX([1]Brain!I$3:I$381,MATCH($B87,[1]Brain!$B$3:$B$381,0)),"")</f>
        <v>54656</v>
      </c>
      <c r="J87" s="6">
        <f>IFERROR(INDEX([1]Brain!J$3:J$381,MATCH($B87,[1]Brain!$B$3:$B$381,0)),"")</f>
        <v>168799.07</v>
      </c>
      <c r="K87" s="7">
        <f>VLOOKUP($B87,'[1]Ticker Changes'!$B:$L,11,FALSE)</f>
        <v>-0.11594202898550732</v>
      </c>
    </row>
    <row r="88" spans="1:11" x14ac:dyDescent="0.2">
      <c r="A88" s="14">
        <f t="shared" si="2"/>
        <v>0</v>
      </c>
      <c r="B88" s="2" t="s">
        <v>95</v>
      </c>
      <c r="C88" s="3">
        <f>IFERROR(INDEX([1]Brain!C$3:C$381,MATCH($B88,[1]Brain!$B$3:$B$381,0)),"")</f>
        <v>0.33</v>
      </c>
      <c r="D88" s="3">
        <f>IFERROR(INDEX([1]Brain!D$3:D$381,MATCH($B88,[1]Brain!$B$3:$B$381,0)),"")</f>
        <v>0.33</v>
      </c>
      <c r="E88" s="4">
        <f>IFERROR(INDEX([1]Brain!E$3:E$381,MATCH($B88,[1]Brain!$B$3:$B$381,0)),"")</f>
        <v>0.33</v>
      </c>
      <c r="F88" s="4">
        <f>IFERROR(INDEX([1]Brain!F$3:F$381,MATCH($B88,[1]Brain!$B$3:$B$381,0)),"")</f>
        <v>0.3</v>
      </c>
      <c r="G88" s="3">
        <f>IFERROR(INDEX([1]Brain!G$3:G$381,MATCH($B88,[1]Brain!$B$3:$B$381,0)),"")</f>
        <v>0.33</v>
      </c>
      <c r="H88" s="5">
        <f t="shared" si="3"/>
        <v>0</v>
      </c>
      <c r="I88" s="6">
        <f>IFERROR(INDEX([1]Brain!I$3:I$381,MATCH($B88,[1]Brain!$B$3:$B$381,0)),"")</f>
        <v>4074950</v>
      </c>
      <c r="J88" s="6">
        <f>IFERROR(INDEX([1]Brain!J$3:J$381,MATCH($B88,[1]Brain!$B$3:$B$381,0)),"")</f>
        <v>1255900</v>
      </c>
      <c r="K88" s="7">
        <f>VLOOKUP($B88,'[1]Ticker Changes'!$B:$L,11,FALSE)</f>
        <v>-0.3529411764705882</v>
      </c>
    </row>
    <row r="89" spans="1:11" x14ac:dyDescent="0.2">
      <c r="A89" s="14">
        <f t="shared" si="2"/>
        <v>0</v>
      </c>
      <c r="B89" s="2" t="s">
        <v>96</v>
      </c>
      <c r="C89" s="3">
        <f>IFERROR(INDEX([1]Brain!C$3:C$381,MATCH($B89,[1]Brain!$B$3:$B$381,0)),"")</f>
        <v>1</v>
      </c>
      <c r="D89" s="3">
        <f>IFERROR(INDEX([1]Brain!D$3:D$381,MATCH($B89,[1]Brain!$B$3:$B$381,0)),"")</f>
        <v>1</v>
      </c>
      <c r="E89" s="4">
        <f>IFERROR(INDEX([1]Brain!E$3:E$381,MATCH($B89,[1]Brain!$B$3:$B$381,0)),"")</f>
        <v>0</v>
      </c>
      <c r="F89" s="4">
        <f>IFERROR(INDEX([1]Brain!F$3:F$381,MATCH($B89,[1]Brain!$B$3:$B$381,0)),"")</f>
        <v>0</v>
      </c>
      <c r="G89" s="3">
        <f>IFERROR(INDEX([1]Brain!G$3:G$381,MATCH($B89,[1]Brain!$B$3:$B$381,0)),"")</f>
        <v>1</v>
      </c>
      <c r="H89" s="5">
        <f t="shared" si="3"/>
        <v>0</v>
      </c>
      <c r="I89" s="6">
        <f>IFERROR(INDEX([1]Brain!I$3:I$381,MATCH($B89,[1]Brain!$B$3:$B$381,0)),"")</f>
        <v>118588</v>
      </c>
      <c r="J89" s="6">
        <f>IFERROR(INDEX([1]Brain!J$3:J$381,MATCH($B89,[1]Brain!$B$3:$B$381,0)),"")</f>
        <v>111494.8</v>
      </c>
      <c r="K89" s="7">
        <f>VLOOKUP($B89,'[1]Ticker Changes'!$B:$L,11,FALSE)</f>
        <v>0.13636363636363646</v>
      </c>
    </row>
    <row r="90" spans="1:11" x14ac:dyDescent="0.2">
      <c r="A90" s="14">
        <f t="shared" si="2"/>
        <v>0</v>
      </c>
      <c r="B90" s="2" t="s">
        <v>97</v>
      </c>
      <c r="C90" s="3">
        <f>IFERROR(INDEX([1]Brain!C$3:C$381,MATCH($B90,[1]Brain!$B$3:$B$381,0)),"")</f>
        <v>0.57999999999999996</v>
      </c>
      <c r="D90" s="3">
        <f>IFERROR(INDEX([1]Brain!D$3:D$381,MATCH($B90,[1]Brain!$B$3:$B$381,0)),"")</f>
        <v>0.57999999999999996</v>
      </c>
      <c r="E90" s="4">
        <f>IFERROR(INDEX([1]Brain!E$3:E$381,MATCH($B90,[1]Brain!$B$3:$B$381,0)),"")</f>
        <v>0.57999999999999996</v>
      </c>
      <c r="F90" s="4">
        <f>IFERROR(INDEX([1]Brain!F$3:F$381,MATCH($B90,[1]Brain!$B$3:$B$381,0)),"")</f>
        <v>0.57999999999999996</v>
      </c>
      <c r="G90" s="3">
        <f>IFERROR(INDEX([1]Brain!G$3:G$381,MATCH($B90,[1]Brain!$B$3:$B$381,0)),"")</f>
        <v>0.57999999999999996</v>
      </c>
      <c r="H90" s="5">
        <f t="shared" si="3"/>
        <v>0</v>
      </c>
      <c r="I90" s="6">
        <f>IFERROR(INDEX([1]Brain!I$3:I$381,MATCH($B90,[1]Brain!$B$3:$B$381,0)),"")</f>
        <v>246251</v>
      </c>
      <c r="J90" s="6">
        <f>IFERROR(INDEX([1]Brain!J$3:J$381,MATCH($B90,[1]Brain!$B$3:$B$381,0)),"")</f>
        <v>142059.56</v>
      </c>
      <c r="K90" s="7">
        <f>VLOOKUP($B90,'[1]Ticker Changes'!$B:$L,11,FALSE)</f>
        <v>1.8999999999999995</v>
      </c>
    </row>
    <row r="91" spans="1:11" x14ac:dyDescent="0.2">
      <c r="A91" s="14">
        <f t="shared" si="2"/>
        <v>0</v>
      </c>
      <c r="B91" s="2" t="s">
        <v>98</v>
      </c>
      <c r="C91" s="3">
        <f>IFERROR(INDEX([1]Brain!C$3:C$381,MATCH($B91,[1]Brain!$B$3:$B$381,0)),"")</f>
        <v>1.94</v>
      </c>
      <c r="D91" s="3">
        <f>IFERROR(INDEX([1]Brain!D$3:D$381,MATCH($B91,[1]Brain!$B$3:$B$381,0)),"")</f>
        <v>1.94</v>
      </c>
      <c r="E91" s="4">
        <f>IFERROR(INDEX([1]Brain!E$3:E$381,MATCH($B91,[1]Brain!$B$3:$B$381,0)),"")</f>
        <v>0</v>
      </c>
      <c r="F91" s="4">
        <f>IFERROR(INDEX([1]Brain!F$3:F$381,MATCH($B91,[1]Brain!$B$3:$B$381,0)),"")</f>
        <v>0</v>
      </c>
      <c r="G91" s="3">
        <f>IFERROR(INDEX([1]Brain!G$3:G$381,MATCH($B91,[1]Brain!$B$3:$B$381,0)),"")</f>
        <v>1.94</v>
      </c>
      <c r="H91" s="5">
        <f t="shared" si="3"/>
        <v>0</v>
      </c>
      <c r="I91" s="6">
        <f>IFERROR(INDEX([1]Brain!I$3:I$381,MATCH($B91,[1]Brain!$B$3:$B$381,0)),"")</f>
        <v>22920</v>
      </c>
      <c r="J91" s="6">
        <f>IFERROR(INDEX([1]Brain!J$3:J$381,MATCH($B91,[1]Brain!$B$3:$B$381,0)),"")</f>
        <v>48459.6</v>
      </c>
      <c r="K91" s="7">
        <f>VLOOKUP($B91,'[1]Ticker Changes'!$B:$L,11,FALSE)</f>
        <v>0.8653846153846152</v>
      </c>
    </row>
    <row r="92" spans="1:11" x14ac:dyDescent="0.2">
      <c r="A92" s="14">
        <f t="shared" si="2"/>
        <v>6.7961165048543659E-2</v>
      </c>
      <c r="B92" s="2" t="s">
        <v>99</v>
      </c>
      <c r="C92" s="3">
        <f>IFERROR(INDEX([1]Brain!C$3:C$381,MATCH($B92,[1]Brain!$B$3:$B$381,0)),"")</f>
        <v>1030</v>
      </c>
      <c r="D92" s="3">
        <f>IFERROR(INDEX([1]Brain!D$3:D$381,MATCH($B92,[1]Brain!$B$3:$B$381,0)),"")</f>
        <v>1030</v>
      </c>
      <c r="E92" s="4">
        <f>IFERROR(INDEX([1]Brain!E$3:E$381,MATCH($B92,[1]Brain!$B$3:$B$381,0)),"")</f>
        <v>1100</v>
      </c>
      <c r="F92" s="4">
        <f>IFERROR(INDEX([1]Brain!F$3:F$381,MATCH($B92,[1]Brain!$B$3:$B$381,0)),"")</f>
        <v>1020</v>
      </c>
      <c r="G92" s="3">
        <f>IFERROR(INDEX([1]Brain!G$3:G$381,MATCH($B92,[1]Brain!$B$3:$B$381,0)),"")</f>
        <v>1100</v>
      </c>
      <c r="H92" s="5">
        <f t="shared" si="3"/>
        <v>6.7961165048543659E-2</v>
      </c>
      <c r="I92" s="6">
        <f>IFERROR(INDEX([1]Brain!I$3:I$381,MATCH($B92,[1]Brain!$B$3:$B$381,0)),"")</f>
        <v>621305</v>
      </c>
      <c r="J92" s="6">
        <f>IFERROR(INDEX([1]Brain!J$3:J$381,MATCH($B92,[1]Brain!$B$3:$B$381,0)),"")</f>
        <v>671560508</v>
      </c>
      <c r="K92" s="7">
        <f>VLOOKUP($B92,'[1]Ticker Changes'!$B:$L,11,FALSE)</f>
        <v>0.69230769230769229</v>
      </c>
    </row>
    <row r="93" spans="1:11" x14ac:dyDescent="0.2">
      <c r="A93" s="14">
        <f t="shared" si="2"/>
        <v>0</v>
      </c>
      <c r="B93" s="2" t="s">
        <v>100</v>
      </c>
      <c r="C93" s="3">
        <f>IFERROR(INDEX([1]Brain!C$3:C$381,MATCH($B93,[1]Brain!$B$3:$B$381,0)),"")</f>
        <v>7</v>
      </c>
      <c r="D93" s="3">
        <f>IFERROR(INDEX([1]Brain!D$3:D$381,MATCH($B93,[1]Brain!$B$3:$B$381,0)),"")</f>
        <v>7</v>
      </c>
      <c r="E93" s="4">
        <f>IFERROR(INDEX([1]Brain!E$3:E$381,MATCH($B93,[1]Brain!$B$3:$B$381,0)),"")</f>
        <v>0</v>
      </c>
      <c r="F93" s="4">
        <f>IFERROR(INDEX([1]Brain!F$3:F$381,MATCH($B93,[1]Brain!$B$3:$B$381,0)),"")</f>
        <v>0</v>
      </c>
      <c r="G93" s="3">
        <f>IFERROR(INDEX([1]Brain!G$3:G$381,MATCH($B93,[1]Brain!$B$3:$B$381,0)),"")</f>
        <v>7</v>
      </c>
      <c r="H93" s="5">
        <f t="shared" si="3"/>
        <v>0</v>
      </c>
      <c r="I93" s="6">
        <f>IFERROR(INDEX([1]Brain!I$3:I$381,MATCH($B93,[1]Brain!$B$3:$B$381,0)),"")</f>
        <v>20043</v>
      </c>
      <c r="J93" s="6">
        <f>IFERROR(INDEX([1]Brain!J$3:J$381,MATCH($B93,[1]Brain!$B$3:$B$381,0)),"")</f>
        <v>154331.1</v>
      </c>
      <c r="K93" s="7">
        <f>VLOOKUP($B93,'[1]Ticker Changes'!$B:$L,11,FALSE)</f>
        <v>0.32075471698113223</v>
      </c>
    </row>
    <row r="94" spans="1:11" x14ac:dyDescent="0.2">
      <c r="A94" s="14">
        <f t="shared" si="2"/>
        <v>0</v>
      </c>
      <c r="B94" s="2" t="s">
        <v>101</v>
      </c>
      <c r="C94" s="3">
        <f>IFERROR(INDEX([1]Brain!C$3:C$381,MATCH($B94,[1]Brain!$B$3:$B$381,0)),"")</f>
        <v>0.26</v>
      </c>
      <c r="D94" s="3">
        <f>IFERROR(INDEX([1]Brain!D$3:D$381,MATCH($B94,[1]Brain!$B$3:$B$381,0)),"")</f>
        <v>0.26</v>
      </c>
      <c r="E94" s="4">
        <f>IFERROR(INDEX([1]Brain!E$3:E$381,MATCH($B94,[1]Brain!$B$3:$B$381,0)),"")</f>
        <v>0.28000000000000003</v>
      </c>
      <c r="F94" s="4">
        <f>IFERROR(INDEX([1]Brain!F$3:F$381,MATCH($B94,[1]Brain!$B$3:$B$381,0)),"")</f>
        <v>0.26</v>
      </c>
      <c r="G94" s="3">
        <f>IFERROR(INDEX([1]Brain!G$3:G$381,MATCH($B94,[1]Brain!$B$3:$B$381,0)),"")</f>
        <v>0.26</v>
      </c>
      <c r="H94" s="5">
        <f t="shared" si="3"/>
        <v>0</v>
      </c>
      <c r="I94" s="6">
        <f>IFERROR(INDEX([1]Brain!I$3:I$381,MATCH($B94,[1]Brain!$B$3:$B$381,0)),"")</f>
        <v>16899974</v>
      </c>
      <c r="J94" s="6">
        <f>IFERROR(INDEX([1]Brain!J$3:J$381,MATCH($B94,[1]Brain!$B$3:$B$381,0)),"")</f>
        <v>4679062.5</v>
      </c>
      <c r="K94" s="7">
        <f>VLOOKUP($B94,'[1]Ticker Changes'!$B:$L,11,FALSE)</f>
        <v>-0.1333333333333333</v>
      </c>
    </row>
    <row r="95" spans="1:11" x14ac:dyDescent="0.2">
      <c r="A95" s="14">
        <f t="shared" si="2"/>
        <v>-2.8288543140028155E-3</v>
      </c>
      <c r="B95" s="2" t="s">
        <v>102</v>
      </c>
      <c r="C95" s="3">
        <f>IFERROR(INDEX([1]Brain!C$3:C$381,MATCH($B95,[1]Brain!$B$3:$B$381,0)),"")</f>
        <v>35.35</v>
      </c>
      <c r="D95" s="3">
        <f>IFERROR(INDEX([1]Brain!D$3:D$381,MATCH($B95,[1]Brain!$B$3:$B$381,0)),"")</f>
        <v>35.35</v>
      </c>
      <c r="E95" s="4">
        <f>IFERROR(INDEX([1]Brain!E$3:E$381,MATCH($B95,[1]Brain!$B$3:$B$381,0)),"")</f>
        <v>35.25</v>
      </c>
      <c r="F95" s="4">
        <f>IFERROR(INDEX([1]Brain!F$3:F$381,MATCH($B95,[1]Brain!$B$3:$B$381,0)),"")</f>
        <v>35.200000000000003</v>
      </c>
      <c r="G95" s="3">
        <f>IFERROR(INDEX([1]Brain!G$3:G$381,MATCH($B95,[1]Brain!$B$3:$B$381,0)),"")</f>
        <v>35.25</v>
      </c>
      <c r="H95" s="5">
        <f t="shared" si="3"/>
        <v>-2.8288543140028155E-3</v>
      </c>
      <c r="I95" s="6">
        <f>IFERROR(INDEX([1]Brain!I$3:I$381,MATCH($B95,[1]Brain!$B$3:$B$381,0)),"")</f>
        <v>957087</v>
      </c>
      <c r="J95" s="6">
        <f>IFERROR(INDEX([1]Brain!J$3:J$381,MATCH($B95,[1]Brain!$B$3:$B$381,0)),"")</f>
        <v>33766898.850000001</v>
      </c>
      <c r="K95" s="7">
        <f>VLOOKUP($B95,'[1]Ticker Changes'!$B:$L,11,FALSE)</f>
        <v>-2.083333333333337E-2</v>
      </c>
    </row>
    <row r="96" spans="1:11" x14ac:dyDescent="0.2">
      <c r="A96" s="14">
        <f t="shared" si="2"/>
        <v>1.3157894736842035E-2</v>
      </c>
      <c r="B96" s="2" t="s">
        <v>103</v>
      </c>
      <c r="C96" s="3">
        <f>IFERROR(INDEX([1]Brain!C$3:C$381,MATCH($B96,[1]Brain!$B$3:$B$381,0)),"")</f>
        <v>1.52</v>
      </c>
      <c r="D96" s="3">
        <f>IFERROR(INDEX([1]Brain!D$3:D$381,MATCH($B96,[1]Brain!$B$3:$B$381,0)),"")</f>
        <v>1.52</v>
      </c>
      <c r="E96" s="4">
        <f>IFERROR(INDEX([1]Brain!E$3:E$381,MATCH($B96,[1]Brain!$B$3:$B$381,0)),"")</f>
        <v>1.54</v>
      </c>
      <c r="F96" s="4">
        <f>IFERROR(INDEX([1]Brain!F$3:F$381,MATCH($B96,[1]Brain!$B$3:$B$381,0)),"")</f>
        <v>1.5</v>
      </c>
      <c r="G96" s="3">
        <f>IFERROR(INDEX([1]Brain!G$3:G$381,MATCH($B96,[1]Brain!$B$3:$B$381,0)),"")</f>
        <v>1.54</v>
      </c>
      <c r="H96" s="5">
        <f t="shared" si="3"/>
        <v>1.3157894736842035E-2</v>
      </c>
      <c r="I96" s="6">
        <f>IFERROR(INDEX([1]Brain!I$3:I$381,MATCH($B96,[1]Brain!$B$3:$B$381,0)),"")</f>
        <v>5527176</v>
      </c>
      <c r="J96" s="6">
        <f>IFERROR(INDEX([1]Brain!J$3:J$381,MATCH($B96,[1]Brain!$B$3:$B$381,0)),"")</f>
        <v>8365067.0099999998</v>
      </c>
      <c r="K96" s="7">
        <f>VLOOKUP($B96,'[1]Ticker Changes'!$B:$L,11,FALSE)</f>
        <v>1.9867549668874274E-2</v>
      </c>
    </row>
    <row r="97" spans="1:11" x14ac:dyDescent="0.2">
      <c r="A97" s="14">
        <f t="shared" si="2"/>
        <v>0</v>
      </c>
      <c r="B97" s="2" t="s">
        <v>104</v>
      </c>
      <c r="C97" s="3">
        <f>IFERROR(INDEX([1]Brain!C$3:C$381,MATCH($B97,[1]Brain!$B$3:$B$381,0)),"")</f>
        <v>0.45</v>
      </c>
      <c r="D97" s="3">
        <f>IFERROR(INDEX([1]Brain!D$3:D$381,MATCH($B97,[1]Brain!$B$3:$B$381,0)),"")</f>
        <v>0.45</v>
      </c>
      <c r="E97" s="4">
        <f>IFERROR(INDEX([1]Brain!E$3:E$381,MATCH($B97,[1]Brain!$B$3:$B$381,0)),"")</f>
        <v>0</v>
      </c>
      <c r="F97" s="4">
        <f>IFERROR(INDEX([1]Brain!F$3:F$381,MATCH($B97,[1]Brain!$B$3:$B$381,0)),"")</f>
        <v>0</v>
      </c>
      <c r="G97" s="3">
        <f>IFERROR(INDEX([1]Brain!G$3:G$381,MATCH($B97,[1]Brain!$B$3:$B$381,0)),"")</f>
        <v>0.45</v>
      </c>
      <c r="H97" s="5">
        <f t="shared" si="3"/>
        <v>0</v>
      </c>
      <c r="I97" s="6">
        <f>IFERROR(INDEX([1]Brain!I$3:I$381,MATCH($B97,[1]Brain!$B$3:$B$381,0)),"")</f>
        <v>0</v>
      </c>
      <c r="J97" s="6">
        <f>IFERROR(INDEX([1]Brain!J$3:J$381,MATCH($B97,[1]Brain!$B$3:$B$381,0)),"")</f>
        <v>0</v>
      </c>
      <c r="K97" s="7">
        <f>VLOOKUP($B97,'[1]Ticker Changes'!$B:$L,11,FALSE)</f>
        <v>0</v>
      </c>
    </row>
    <row r="98" spans="1:11" x14ac:dyDescent="0.2">
      <c r="A98" s="14">
        <f t="shared" si="2"/>
        <v>0</v>
      </c>
      <c r="B98" s="2" t="s">
        <v>105</v>
      </c>
      <c r="C98" s="3">
        <f>IFERROR(INDEX([1]Brain!C$3:C$381,MATCH($B98,[1]Brain!$B$3:$B$381,0)),"")</f>
        <v>234.5</v>
      </c>
      <c r="D98" s="3">
        <f>IFERROR(INDEX([1]Brain!D$3:D$381,MATCH($B98,[1]Brain!$B$3:$B$381,0)),"")</f>
        <v>234.5</v>
      </c>
      <c r="E98" s="4">
        <f>IFERROR(INDEX([1]Brain!E$3:E$381,MATCH($B98,[1]Brain!$B$3:$B$381,0)),"")</f>
        <v>0</v>
      </c>
      <c r="F98" s="4">
        <f>IFERROR(INDEX([1]Brain!F$3:F$381,MATCH($B98,[1]Brain!$B$3:$B$381,0)),"")</f>
        <v>0</v>
      </c>
      <c r="G98" s="3">
        <f>IFERROR(INDEX([1]Brain!G$3:G$381,MATCH($B98,[1]Brain!$B$3:$B$381,0)),"")</f>
        <v>234.5</v>
      </c>
      <c r="H98" s="5">
        <f t="shared" si="3"/>
        <v>0</v>
      </c>
      <c r="I98" s="6">
        <f>IFERROR(INDEX([1]Brain!I$3:I$381,MATCH($B98,[1]Brain!$B$3:$B$381,0)),"")</f>
        <v>24875</v>
      </c>
      <c r="J98" s="6">
        <f>IFERROR(INDEX([1]Brain!J$3:J$381,MATCH($B98,[1]Brain!$B$3:$B$381,0)),"")</f>
        <v>5528489.7999999998</v>
      </c>
      <c r="K98" s="7">
        <f>VLOOKUP($B98,'[1]Ticker Changes'!$B:$L,11,FALSE)</f>
        <v>5.6782334384857913E-2</v>
      </c>
    </row>
    <row r="99" spans="1:11" x14ac:dyDescent="0.2">
      <c r="A99" s="14">
        <f t="shared" si="2"/>
        <v>0</v>
      </c>
      <c r="B99" s="2" t="s">
        <v>106</v>
      </c>
      <c r="C99" s="3">
        <f>IFERROR(INDEX([1]Brain!C$3:C$381,MATCH($B99,[1]Brain!$B$3:$B$381,0)),"")</f>
        <v>4.95</v>
      </c>
      <c r="D99" s="3">
        <f>IFERROR(INDEX([1]Brain!D$3:D$381,MATCH($B99,[1]Brain!$B$3:$B$381,0)),"")</f>
        <v>4.95</v>
      </c>
      <c r="E99" s="4">
        <f>IFERROR(INDEX([1]Brain!E$3:E$381,MATCH($B99,[1]Brain!$B$3:$B$381,0)),"")</f>
        <v>0</v>
      </c>
      <c r="F99" s="4">
        <f>IFERROR(INDEX([1]Brain!F$3:F$381,MATCH($B99,[1]Brain!$B$3:$B$381,0)),"")</f>
        <v>0</v>
      </c>
      <c r="G99" s="3">
        <f>IFERROR(INDEX([1]Brain!G$3:G$381,MATCH($B99,[1]Brain!$B$3:$B$381,0)),"")</f>
        <v>4.95</v>
      </c>
      <c r="H99" s="5">
        <f t="shared" si="3"/>
        <v>0</v>
      </c>
      <c r="I99" s="6">
        <f>IFERROR(INDEX([1]Brain!I$3:I$381,MATCH($B99,[1]Brain!$B$3:$B$381,0)),"")</f>
        <v>1350</v>
      </c>
      <c r="J99" s="6">
        <f>IFERROR(INDEX([1]Brain!J$3:J$381,MATCH($B99,[1]Brain!$B$3:$B$381,0)),"")</f>
        <v>6205</v>
      </c>
      <c r="K99" s="7">
        <f>VLOOKUP($B99,'[1]Ticker Changes'!$B:$L,11,FALSE)</f>
        <v>-7.9925650557620798E-2</v>
      </c>
    </row>
    <row r="100" spans="1:11" x14ac:dyDescent="0.2">
      <c r="A100" s="14">
        <f t="shared" si="2"/>
        <v>4.4642857142856984E-2</v>
      </c>
      <c r="B100" s="2" t="s">
        <v>107</v>
      </c>
      <c r="C100" s="3">
        <f>IFERROR(INDEX([1]Brain!C$3:C$381,MATCH($B100,[1]Brain!$B$3:$B$381,0)),"")</f>
        <v>1.1200000000000001</v>
      </c>
      <c r="D100" s="3">
        <f>IFERROR(INDEX([1]Brain!D$3:D$381,MATCH($B100,[1]Brain!$B$3:$B$381,0)),"")</f>
        <v>1.1200000000000001</v>
      </c>
      <c r="E100" s="4">
        <f>IFERROR(INDEX([1]Brain!E$3:E$381,MATCH($B100,[1]Brain!$B$3:$B$381,0)),"")</f>
        <v>1.22</v>
      </c>
      <c r="F100" s="4">
        <f>IFERROR(INDEX([1]Brain!F$3:F$381,MATCH($B100,[1]Brain!$B$3:$B$381,0)),"")</f>
        <v>1.1000000000000001</v>
      </c>
      <c r="G100" s="3">
        <f>IFERROR(INDEX([1]Brain!G$3:G$381,MATCH($B100,[1]Brain!$B$3:$B$381,0)),"")</f>
        <v>1.17</v>
      </c>
      <c r="H100" s="5">
        <f t="shared" si="3"/>
        <v>4.4642857142856984E-2</v>
      </c>
      <c r="I100" s="6">
        <f>IFERROR(INDEX([1]Brain!I$3:I$381,MATCH($B100,[1]Brain!$B$3:$B$381,0)),"")</f>
        <v>123820180</v>
      </c>
      <c r="J100" s="6">
        <f>IFERROR(INDEX([1]Brain!J$3:J$381,MATCH($B100,[1]Brain!$B$3:$B$381,0)),"")</f>
        <v>144564643.25</v>
      </c>
      <c r="K100" s="7">
        <f>VLOOKUP($B100,'[1]Ticker Changes'!$B:$L,11,FALSE)</f>
        <v>0.21875</v>
      </c>
    </row>
    <row r="101" spans="1:11" x14ac:dyDescent="0.2">
      <c r="A101" s="14">
        <f t="shared" si="2"/>
        <v>0</v>
      </c>
      <c r="B101" s="2" t="s">
        <v>108</v>
      </c>
      <c r="C101" s="3">
        <f>IFERROR(INDEX([1]Brain!C$3:C$381,MATCH($B101,[1]Brain!$B$3:$B$381,0)),"")</f>
        <v>0.96</v>
      </c>
      <c r="D101" s="3">
        <f>IFERROR(INDEX([1]Brain!D$3:D$381,MATCH($B101,[1]Brain!$B$3:$B$381,0)),"")</f>
        <v>0.96</v>
      </c>
      <c r="E101" s="4">
        <f>IFERROR(INDEX([1]Brain!E$3:E$381,MATCH($B101,[1]Brain!$B$3:$B$381,0)),"")</f>
        <v>0</v>
      </c>
      <c r="F101" s="4">
        <f>IFERROR(INDEX([1]Brain!F$3:F$381,MATCH($B101,[1]Brain!$B$3:$B$381,0)),"")</f>
        <v>0</v>
      </c>
      <c r="G101" s="3">
        <f>IFERROR(INDEX([1]Brain!G$3:G$381,MATCH($B101,[1]Brain!$B$3:$B$381,0)),"")</f>
        <v>0.96</v>
      </c>
      <c r="H101" s="5">
        <f t="shared" si="3"/>
        <v>0</v>
      </c>
      <c r="I101" s="6">
        <f>IFERROR(INDEX([1]Brain!I$3:I$381,MATCH($B101,[1]Brain!$B$3:$B$381,0)),"")</f>
        <v>96</v>
      </c>
      <c r="J101" s="6">
        <f>IFERROR(INDEX([1]Brain!J$3:J$381,MATCH($B101,[1]Brain!$B$3:$B$381,0)),"")</f>
        <v>86.4</v>
      </c>
      <c r="K101" s="7">
        <f>VLOOKUP($B101,'[1]Ticker Changes'!$B:$L,11,FALSE)</f>
        <v>0</v>
      </c>
    </row>
    <row r="102" spans="1:11" x14ac:dyDescent="0.2">
      <c r="A102" s="14">
        <f t="shared" si="2"/>
        <v>4.3478260869565188E-2</v>
      </c>
      <c r="B102" s="2" t="s">
        <v>109</v>
      </c>
      <c r="C102" s="3">
        <f>IFERROR(INDEX([1]Brain!C$3:C$381,MATCH($B102,[1]Brain!$B$3:$B$381,0)),"")</f>
        <v>11.5</v>
      </c>
      <c r="D102" s="3">
        <f>IFERROR(INDEX([1]Brain!D$3:D$381,MATCH($B102,[1]Brain!$B$3:$B$381,0)),"")</f>
        <v>11.5</v>
      </c>
      <c r="E102" s="4">
        <f>IFERROR(INDEX([1]Brain!E$3:E$381,MATCH($B102,[1]Brain!$B$3:$B$381,0)),"")</f>
        <v>12</v>
      </c>
      <c r="F102" s="4">
        <f>IFERROR(INDEX([1]Brain!F$3:F$381,MATCH($B102,[1]Brain!$B$3:$B$381,0)),"")</f>
        <v>11.95</v>
      </c>
      <c r="G102" s="3">
        <f>IFERROR(INDEX([1]Brain!G$3:G$381,MATCH($B102,[1]Brain!$B$3:$B$381,0)),"")</f>
        <v>12</v>
      </c>
      <c r="H102" s="5">
        <f t="shared" si="3"/>
        <v>4.3478260869565188E-2</v>
      </c>
      <c r="I102" s="6">
        <f>IFERROR(INDEX([1]Brain!I$3:I$381,MATCH($B102,[1]Brain!$B$3:$B$381,0)),"")</f>
        <v>1872431</v>
      </c>
      <c r="J102" s="6">
        <f>IFERROR(INDEX([1]Brain!J$3:J$381,MATCH($B102,[1]Brain!$B$3:$B$381,0)),"")</f>
        <v>22362806.649999999</v>
      </c>
      <c r="K102" s="7">
        <f>VLOOKUP($B102,'[1]Ticker Changes'!$B:$L,11,FALSE)</f>
        <v>0.26315789473684204</v>
      </c>
    </row>
    <row r="103" spans="1:11" hidden="1" x14ac:dyDescent="0.2">
      <c r="A103" s="14" t="str">
        <f t="shared" si="2"/>
        <v/>
      </c>
      <c r="B103" s="2" t="s">
        <v>110</v>
      </c>
      <c r="C103" s="3" t="str">
        <f>IFERROR(INDEX([1]Brain!C$3:C$381,MATCH($B103,[1]Brain!$B$3:$B$381,0)),"")</f>
        <v/>
      </c>
      <c r="D103" s="3" t="str">
        <f>IFERROR(INDEX([1]Brain!D$3:D$381,MATCH($B103,[1]Brain!$B$3:$B$381,0)),"")</f>
        <v/>
      </c>
      <c r="E103" s="4" t="str">
        <f>IFERROR(INDEX([1]Brain!E$3:E$381,MATCH($B103,[1]Brain!$B$3:$B$381,0)),"")</f>
        <v/>
      </c>
      <c r="F103" s="4" t="str">
        <f>IFERROR(INDEX([1]Brain!F$3:F$381,MATCH($B103,[1]Brain!$B$3:$B$381,0)),"")</f>
        <v/>
      </c>
      <c r="G103" s="3" t="str">
        <f>IFERROR(INDEX([1]Brain!G$3:G$381,MATCH($B103,[1]Brain!$B$3:$B$381,0)),"")</f>
        <v/>
      </c>
      <c r="H103" s="5" t="str">
        <f t="shared" si="3"/>
        <v/>
      </c>
      <c r="I103" s="6" t="str">
        <f>IFERROR(INDEX([1]Brain!I$3:I$381,MATCH($B103,[1]Brain!$B$3:$B$381,0)),"")</f>
        <v/>
      </c>
      <c r="J103" s="6" t="str">
        <f>IFERROR(INDEX([1]Brain!J$3:J$381,MATCH($B103,[1]Brain!$B$3:$B$381,0)),"")</f>
        <v/>
      </c>
      <c r="K103" s="7" t="e">
        <f>VLOOKUP($B103,'[1]Ticker Changes'!$B:$L,11,FALSE)</f>
        <v>#N/A</v>
      </c>
    </row>
    <row r="104" spans="1:11" x14ac:dyDescent="0.2">
      <c r="A104" s="14">
        <f t="shared" si="2"/>
        <v>-1.2195121951219523E-2</v>
      </c>
      <c r="B104" s="2" t="s">
        <v>111</v>
      </c>
      <c r="C104" s="3">
        <f>IFERROR(INDEX([1]Brain!C$3:C$381,MATCH($B104,[1]Brain!$B$3:$B$381,0)),"")</f>
        <v>8.1999999999999993</v>
      </c>
      <c r="D104" s="3">
        <f>IFERROR(INDEX([1]Brain!D$3:D$381,MATCH($B104,[1]Brain!$B$3:$B$381,0)),"")</f>
        <v>8.1999999999999993</v>
      </c>
      <c r="E104" s="4">
        <f>IFERROR(INDEX([1]Brain!E$3:E$381,MATCH($B104,[1]Brain!$B$3:$B$381,0)),"")</f>
        <v>8.1999999999999993</v>
      </c>
      <c r="F104" s="4">
        <f>IFERROR(INDEX([1]Brain!F$3:F$381,MATCH($B104,[1]Brain!$B$3:$B$381,0)),"")</f>
        <v>8.1</v>
      </c>
      <c r="G104" s="8">
        <f>IFERROR(INDEX([1]Brain!G$3:G$381,MATCH($B104,[1]Brain!$B$3:$B$381,0)),"")</f>
        <v>8.1</v>
      </c>
      <c r="H104" s="5">
        <f t="shared" si="3"/>
        <v>-1.2195121951219523E-2</v>
      </c>
      <c r="I104" s="6">
        <f>IFERROR(INDEX([1]Brain!I$3:I$381,MATCH($B104,[1]Brain!$B$3:$B$381,0)),"")</f>
        <v>7327077</v>
      </c>
      <c r="J104" s="6">
        <f>IFERROR(INDEX([1]Brain!J$3:J$381,MATCH($B104,[1]Brain!$B$3:$B$381,0)),"")</f>
        <v>59637575.700000003</v>
      </c>
      <c r="K104" s="7">
        <f>VLOOKUP($B104,'[1]Ticker Changes'!$B:$L,11,FALSE)</f>
        <v>0.10807113543091651</v>
      </c>
    </row>
    <row r="105" spans="1:11" x14ac:dyDescent="0.2">
      <c r="A105" s="14">
        <f t="shared" si="2"/>
        <v>7.8740157480317041E-3</v>
      </c>
      <c r="B105" s="2" t="s">
        <v>112</v>
      </c>
      <c r="C105" s="3">
        <f>IFERROR(INDEX([1]Brain!C$3:C$381,MATCH($B105,[1]Brain!$B$3:$B$381,0)),"")</f>
        <v>6.35</v>
      </c>
      <c r="D105" s="3">
        <f>IFERROR(INDEX([1]Brain!D$3:D$381,MATCH($B105,[1]Brain!$B$3:$B$381,0)),"")</f>
        <v>6.35</v>
      </c>
      <c r="E105" s="4">
        <f>IFERROR(INDEX([1]Brain!E$3:E$381,MATCH($B105,[1]Brain!$B$3:$B$381,0)),"")</f>
        <v>6.4</v>
      </c>
      <c r="F105" s="4">
        <f>IFERROR(INDEX([1]Brain!F$3:F$381,MATCH($B105,[1]Brain!$B$3:$B$381,0)),"")</f>
        <v>6.4</v>
      </c>
      <c r="G105" s="3">
        <f>IFERROR(INDEX([1]Brain!G$3:G$381,MATCH($B105,[1]Brain!$B$3:$B$381,0)),"")</f>
        <v>6.4</v>
      </c>
      <c r="H105" s="5">
        <f t="shared" si="3"/>
        <v>7.8740157480317041E-3</v>
      </c>
      <c r="I105" s="6">
        <f>IFERROR(INDEX([1]Brain!I$3:I$381,MATCH($B105,[1]Brain!$B$3:$B$381,0)),"")</f>
        <v>2229160</v>
      </c>
      <c r="J105" s="6">
        <f>IFERROR(INDEX([1]Brain!J$3:J$381,MATCH($B105,[1]Brain!$B$3:$B$381,0)),"")</f>
        <v>14273809.800000001</v>
      </c>
      <c r="K105" s="7">
        <f>VLOOKUP($B105,'[1]Ticker Changes'!$B:$L,11,FALSE)</f>
        <v>8.4745762711864403E-2</v>
      </c>
    </row>
    <row r="106" spans="1:11" x14ac:dyDescent="0.2">
      <c r="A106" s="14">
        <f t="shared" si="2"/>
        <v>7.5757575757577911E-3</v>
      </c>
      <c r="B106" s="2" t="s">
        <v>113</v>
      </c>
      <c r="C106" s="3">
        <f>IFERROR(INDEX([1]Brain!C$3:C$381,MATCH($B106,[1]Brain!$B$3:$B$381,0)),"")</f>
        <v>13.2</v>
      </c>
      <c r="D106" s="3">
        <f>IFERROR(INDEX([1]Brain!D$3:D$381,MATCH($B106,[1]Brain!$B$3:$B$381,0)),"")</f>
        <v>13.2</v>
      </c>
      <c r="E106" s="4">
        <f>IFERROR(INDEX([1]Brain!E$3:E$381,MATCH($B106,[1]Brain!$B$3:$B$381,0)),"")</f>
        <v>13.3</v>
      </c>
      <c r="F106" s="4">
        <f>IFERROR(INDEX([1]Brain!F$3:F$381,MATCH($B106,[1]Brain!$B$3:$B$381,0)),"")</f>
        <v>13.3</v>
      </c>
      <c r="G106" s="3">
        <f>IFERROR(INDEX([1]Brain!G$3:G$381,MATCH($B106,[1]Brain!$B$3:$B$381,0)),"")</f>
        <v>13.3</v>
      </c>
      <c r="H106" s="5">
        <f t="shared" si="3"/>
        <v>7.5757575757577911E-3</v>
      </c>
      <c r="I106" s="6">
        <f>IFERROR(INDEX([1]Brain!I$3:I$381,MATCH($B106,[1]Brain!$B$3:$B$381,0)),"")</f>
        <v>2322777</v>
      </c>
      <c r="J106" s="6">
        <f>IFERROR(INDEX([1]Brain!J$3:J$381,MATCH($B106,[1]Brain!$B$3:$B$381,0)),"")</f>
        <v>30924431.699999999</v>
      </c>
      <c r="K106" s="7">
        <f>VLOOKUP($B106,'[1]Ticker Changes'!$B:$L,11,FALSE)</f>
        <v>0.50964812712826335</v>
      </c>
    </row>
    <row r="107" spans="1:11" x14ac:dyDescent="0.2">
      <c r="A107" s="14">
        <f t="shared" si="2"/>
        <v>1.4925373134328401E-2</v>
      </c>
      <c r="B107" s="2" t="s">
        <v>114</v>
      </c>
      <c r="C107" s="3">
        <f>IFERROR(INDEX([1]Brain!C$3:C$381,MATCH($B107,[1]Brain!$B$3:$B$381,0)),"")</f>
        <v>13.4</v>
      </c>
      <c r="D107" s="3">
        <f>IFERROR(INDEX([1]Brain!D$3:D$381,MATCH($B107,[1]Brain!$B$3:$B$381,0)),"")</f>
        <v>13.4</v>
      </c>
      <c r="E107" s="4">
        <f>IFERROR(INDEX([1]Brain!E$3:E$381,MATCH($B107,[1]Brain!$B$3:$B$381,0)),"")</f>
        <v>14</v>
      </c>
      <c r="F107" s="4">
        <f>IFERROR(INDEX([1]Brain!F$3:F$381,MATCH($B107,[1]Brain!$B$3:$B$381,0)),"")</f>
        <v>13.6</v>
      </c>
      <c r="G107" s="3">
        <f>IFERROR(INDEX([1]Brain!G$3:G$381,MATCH($B107,[1]Brain!$B$3:$B$381,0)),"")</f>
        <v>13.6</v>
      </c>
      <c r="H107" s="5">
        <f t="shared" si="3"/>
        <v>1.4925373134328401E-2</v>
      </c>
      <c r="I107" s="6">
        <f>IFERROR(INDEX([1]Brain!I$3:I$381,MATCH($B107,[1]Brain!$B$3:$B$381,0)),"")</f>
        <v>4351224</v>
      </c>
      <c r="J107" s="6">
        <f>IFERROR(INDEX([1]Brain!J$3:J$381,MATCH($B107,[1]Brain!$B$3:$B$381,0)),"")</f>
        <v>60330135.850000001</v>
      </c>
      <c r="K107" s="7">
        <f>VLOOKUP($B107,'[1]Ticker Changes'!$B:$L,11,FALSE)</f>
        <v>-6.2068965517241392E-2</v>
      </c>
    </row>
    <row r="108" spans="1:11" x14ac:dyDescent="0.2">
      <c r="A108" s="14">
        <f t="shared" si="2"/>
        <v>6.3829787234042534E-2</v>
      </c>
      <c r="B108" s="2" t="s">
        <v>115</v>
      </c>
      <c r="C108" s="3">
        <f>IFERROR(INDEX([1]Brain!C$3:C$381,MATCH($B108,[1]Brain!$B$3:$B$381,0)),"")</f>
        <v>0.47</v>
      </c>
      <c r="D108" s="3">
        <f>IFERROR(INDEX([1]Brain!D$3:D$381,MATCH($B108,[1]Brain!$B$3:$B$381,0)),"")</f>
        <v>0.47</v>
      </c>
      <c r="E108" s="4">
        <f>IFERROR(INDEX([1]Brain!E$3:E$381,MATCH($B108,[1]Brain!$B$3:$B$381,0)),"")</f>
        <v>0.51</v>
      </c>
      <c r="F108" s="4">
        <f>IFERROR(INDEX([1]Brain!F$3:F$381,MATCH($B108,[1]Brain!$B$3:$B$381,0)),"")</f>
        <v>0.5</v>
      </c>
      <c r="G108" s="3">
        <f>IFERROR(INDEX([1]Brain!G$3:G$381,MATCH($B108,[1]Brain!$B$3:$B$381,0)),"")</f>
        <v>0.5</v>
      </c>
      <c r="H108" s="5">
        <f t="shared" si="3"/>
        <v>6.3829787234042534E-2</v>
      </c>
      <c r="I108" s="6">
        <f>IFERROR(INDEX([1]Brain!I$3:I$381,MATCH($B108,[1]Brain!$B$3:$B$381,0)),"")</f>
        <v>1095336</v>
      </c>
      <c r="J108" s="6">
        <f>IFERROR(INDEX([1]Brain!J$3:J$381,MATCH($B108,[1]Brain!$B$3:$B$381,0)),"")</f>
        <v>550545.64</v>
      </c>
      <c r="K108" s="7">
        <f>VLOOKUP($B108,'[1]Ticker Changes'!$B:$L,11,FALSE)</f>
        <v>-7.4074074074074181E-2</v>
      </c>
    </row>
    <row r="109" spans="1:11" x14ac:dyDescent="0.2">
      <c r="A109" s="14">
        <f t="shared" si="2"/>
        <v>0</v>
      </c>
      <c r="B109" s="2" t="s">
        <v>116</v>
      </c>
      <c r="C109" s="3">
        <f>IFERROR(INDEX([1]Brain!C$3:C$381,MATCH($B109,[1]Brain!$B$3:$B$381,0)),"")</f>
        <v>0.2</v>
      </c>
      <c r="D109" s="3">
        <f>IFERROR(INDEX([1]Brain!D$3:D$381,MATCH($B109,[1]Brain!$B$3:$B$381,0)),"")</f>
        <v>0.2</v>
      </c>
      <c r="E109" s="4">
        <f>IFERROR(INDEX([1]Brain!E$3:E$381,MATCH($B109,[1]Brain!$B$3:$B$381,0)),"")</f>
        <v>0</v>
      </c>
      <c r="F109" s="4">
        <f>IFERROR(INDEX([1]Brain!F$3:F$381,MATCH($B109,[1]Brain!$B$3:$B$381,0)),"")</f>
        <v>0</v>
      </c>
      <c r="G109" s="3">
        <f>IFERROR(INDEX([1]Brain!G$3:G$381,MATCH($B109,[1]Brain!$B$3:$B$381,0)),"")</f>
        <v>0.2</v>
      </c>
      <c r="H109" s="5">
        <f>IFERROR(G109/C109-1,"")</f>
        <v>0</v>
      </c>
      <c r="I109" s="6">
        <f>IFERROR(INDEX([1]Brain!I$3:I$381,MATCH($B109,[1]Brain!$B$3:$B$381,0)),"")</f>
        <v>2086</v>
      </c>
      <c r="J109" s="6">
        <f>IFERROR(INDEX([1]Brain!J$3:J$381,MATCH($B109,[1]Brain!$B$3:$B$381,0)),"")</f>
        <v>417.2</v>
      </c>
      <c r="K109" s="7">
        <f>VLOOKUP($B109,'[1]Ticker Changes'!$B:$L,11,FALSE)</f>
        <v>0</v>
      </c>
    </row>
    <row r="110" spans="1:11" x14ac:dyDescent="0.2">
      <c r="A110" s="14">
        <f t="shared" si="2"/>
        <v>0</v>
      </c>
      <c r="B110" s="2" t="s">
        <v>117</v>
      </c>
      <c r="C110" s="3">
        <f>IFERROR(INDEX([1]Brain!C$3:C$381,MATCH($B110,[1]Brain!$B$3:$B$381,0)),"")</f>
        <v>2.4500000000000002</v>
      </c>
      <c r="D110" s="3">
        <f>IFERROR(INDEX([1]Brain!D$3:D$381,MATCH($B110,[1]Brain!$B$3:$B$381,0)),"")</f>
        <v>2.4500000000000002</v>
      </c>
      <c r="E110" s="4">
        <f>IFERROR(INDEX([1]Brain!E$3:E$381,MATCH($B110,[1]Brain!$B$3:$B$381,0)),"")</f>
        <v>2.46</v>
      </c>
      <c r="F110" s="4">
        <f>IFERROR(INDEX([1]Brain!F$3:F$381,MATCH($B110,[1]Brain!$B$3:$B$381,0)),"")</f>
        <v>2.4500000000000002</v>
      </c>
      <c r="G110" s="3">
        <f>IFERROR(INDEX([1]Brain!G$3:G$381,MATCH($B110,[1]Brain!$B$3:$B$381,0)),"")</f>
        <v>2.4500000000000002</v>
      </c>
      <c r="H110" s="5">
        <f>IFERROR(G110/C110-1,"")</f>
        <v>0</v>
      </c>
      <c r="I110" s="6">
        <f>IFERROR(INDEX([1]Brain!I$3:I$381,MATCH($B110,[1]Brain!$B$3:$B$381,0)),"")</f>
        <v>368927</v>
      </c>
      <c r="J110" s="6">
        <f>IFERROR(INDEX([1]Brain!J$3:J$381,MATCH($B110,[1]Brain!$B$3:$B$381,0)),"")</f>
        <v>911663.25</v>
      </c>
      <c r="K110" s="7">
        <f>VLOOKUP($B110,'[1]Ticker Changes'!$B:$L,11,FALSE)</f>
        <v>-0.16666666666666663</v>
      </c>
    </row>
    <row r="111" spans="1:11" x14ac:dyDescent="0.2">
      <c r="A111" s="14">
        <f t="shared" si="2"/>
        <v>0</v>
      </c>
      <c r="B111" s="2" t="s">
        <v>118</v>
      </c>
      <c r="C111" s="3">
        <f>IFERROR(INDEX([1]Brain!C$3:C$381,MATCH($B111,[1]Brain!$B$3:$B$381,0)),"")</f>
        <v>0.21</v>
      </c>
      <c r="D111" s="3">
        <f>IFERROR(INDEX([1]Brain!D$3:D$381,MATCH($B111,[1]Brain!$B$3:$B$381,0)),"")</f>
        <v>0.21</v>
      </c>
      <c r="E111" s="4">
        <f>IFERROR(INDEX([1]Brain!E$3:E$381,MATCH($B111,[1]Brain!$B$3:$B$381,0)),"")</f>
        <v>0.22</v>
      </c>
      <c r="F111" s="4">
        <f>IFERROR(INDEX([1]Brain!F$3:F$381,MATCH($B111,[1]Brain!$B$3:$B$381,0)),"")</f>
        <v>0.21</v>
      </c>
      <c r="G111" s="3">
        <f>IFERROR(INDEX([1]Brain!G$3:G$381,MATCH($B111,[1]Brain!$B$3:$B$381,0)),"")</f>
        <v>0.21</v>
      </c>
      <c r="H111" s="5">
        <f t="shared" si="3"/>
        <v>0</v>
      </c>
      <c r="I111" s="6">
        <f>IFERROR(INDEX([1]Brain!I$3:I$381,MATCH($B111,[1]Brain!$B$3:$B$381,0)),"")</f>
        <v>833056</v>
      </c>
      <c r="J111" s="6">
        <f>IFERROR(INDEX([1]Brain!J$3:J$381,MATCH($B111,[1]Brain!$B$3:$B$381,0)),"")</f>
        <v>180452.62</v>
      </c>
      <c r="K111" s="7">
        <f>VLOOKUP($B111,'[1]Ticker Changes'!$B:$L,11,FALSE)</f>
        <v>0</v>
      </c>
    </row>
    <row r="112" spans="1:11" x14ac:dyDescent="0.2">
      <c r="A112" s="14">
        <f t="shared" si="2"/>
        <v>0</v>
      </c>
      <c r="B112" s="2" t="s">
        <v>119</v>
      </c>
      <c r="C112" s="3">
        <f>IFERROR(INDEX([1]Brain!C$3:C$381,MATCH($B112,[1]Brain!$B$3:$B$381,0)),"")</f>
        <v>22.2</v>
      </c>
      <c r="D112" s="3">
        <f>IFERROR(INDEX([1]Brain!D$3:D$381,MATCH($B112,[1]Brain!$B$3:$B$381,0)),"")</f>
        <v>22.2</v>
      </c>
      <c r="E112" s="4">
        <f>IFERROR(INDEX([1]Brain!E$3:E$381,MATCH($B112,[1]Brain!$B$3:$B$381,0)),"")</f>
        <v>0</v>
      </c>
      <c r="F112" s="4">
        <f>IFERROR(INDEX([1]Brain!F$3:F$381,MATCH($B112,[1]Brain!$B$3:$B$381,0)),"")</f>
        <v>0</v>
      </c>
      <c r="G112" s="3">
        <f>IFERROR(INDEX([1]Brain!G$3:G$381,MATCH($B112,[1]Brain!$B$3:$B$381,0)),"")</f>
        <v>22.2</v>
      </c>
      <c r="H112" s="5">
        <f t="shared" si="3"/>
        <v>0</v>
      </c>
      <c r="I112" s="6">
        <f>IFERROR(INDEX([1]Brain!I$3:I$381,MATCH($B112,[1]Brain!$B$3:$B$381,0)),"")</f>
        <v>146164</v>
      </c>
      <c r="J112" s="6">
        <f>IFERROR(INDEX([1]Brain!J$3:J$381,MATCH($B112,[1]Brain!$B$3:$B$381,0)),"")</f>
        <v>3241632.95</v>
      </c>
      <c r="K112" s="7">
        <f>VLOOKUP($B112,'[1]Ticker Changes'!$B:$L,11,FALSE)</f>
        <v>5.1136363636363535E-2</v>
      </c>
    </row>
    <row r="113" spans="1:11" x14ac:dyDescent="0.2">
      <c r="A113" s="14">
        <f t="shared" si="2"/>
        <v>3.7174721189592308E-3</v>
      </c>
      <c r="B113" s="2" t="s">
        <v>120</v>
      </c>
      <c r="C113" s="3">
        <f>IFERROR(INDEX([1]Brain!C$3:C$381,MATCH($B113,[1]Brain!$B$3:$B$381,0)),"")</f>
        <v>26.9</v>
      </c>
      <c r="D113" s="3">
        <f>IFERROR(INDEX([1]Brain!D$3:D$381,MATCH($B113,[1]Brain!$B$3:$B$381,0)),"")</f>
        <v>26.9</v>
      </c>
      <c r="E113" s="4">
        <f>IFERROR(INDEX([1]Brain!E$3:E$381,MATCH($B113,[1]Brain!$B$3:$B$381,0)),"")</f>
        <v>27.25</v>
      </c>
      <c r="F113" s="4">
        <f>IFERROR(INDEX([1]Brain!F$3:F$381,MATCH($B113,[1]Brain!$B$3:$B$381,0)),"")</f>
        <v>26.8</v>
      </c>
      <c r="G113" s="3">
        <f>IFERROR(INDEX([1]Brain!G$3:G$381,MATCH($B113,[1]Brain!$B$3:$B$381,0)),"")</f>
        <v>27</v>
      </c>
      <c r="H113" s="5">
        <f t="shared" si="3"/>
        <v>3.7174721189592308E-3</v>
      </c>
      <c r="I113" s="6">
        <f>IFERROR(INDEX([1]Brain!I$3:I$381,MATCH($B113,[1]Brain!$B$3:$B$381,0)),"")</f>
        <v>8504804</v>
      </c>
      <c r="J113" s="6">
        <f>IFERROR(INDEX([1]Brain!J$3:J$381,MATCH($B113,[1]Brain!$B$3:$B$381,0)),"")</f>
        <v>229397529.34999999</v>
      </c>
      <c r="K113" s="7">
        <f>VLOOKUP($B113,'[1]Ticker Changes'!$B:$L,11,FALSE)</f>
        <v>0.12734864300626314</v>
      </c>
    </row>
    <row r="114" spans="1:11" x14ac:dyDescent="0.2">
      <c r="A114" s="14">
        <f t="shared" si="2"/>
        <v>-2.2727272727272707E-2</v>
      </c>
      <c r="B114" s="2" t="s">
        <v>121</v>
      </c>
      <c r="C114" s="3">
        <f>IFERROR(INDEX([1]Brain!C$3:C$381,MATCH($B114,[1]Brain!$B$3:$B$381,0)),"")</f>
        <v>0.44</v>
      </c>
      <c r="D114" s="3">
        <f>IFERROR(INDEX([1]Brain!D$3:D$381,MATCH($B114,[1]Brain!$B$3:$B$381,0)),"")</f>
        <v>0.44</v>
      </c>
      <c r="E114" s="4">
        <f>IFERROR(INDEX([1]Brain!E$3:E$381,MATCH($B114,[1]Brain!$B$3:$B$381,0)),"")</f>
        <v>0.44</v>
      </c>
      <c r="F114" s="4">
        <f>IFERROR(INDEX([1]Brain!F$3:F$381,MATCH($B114,[1]Brain!$B$3:$B$381,0)),"")</f>
        <v>0.41</v>
      </c>
      <c r="G114" s="3">
        <f>IFERROR(INDEX([1]Brain!G$3:G$381,MATCH($B114,[1]Brain!$B$3:$B$381,0)),"")</f>
        <v>0.43</v>
      </c>
      <c r="H114" s="5">
        <f t="shared" si="3"/>
        <v>-2.2727272727272707E-2</v>
      </c>
      <c r="I114" s="6">
        <f>IFERROR(INDEX([1]Brain!I$3:I$381,MATCH($B114,[1]Brain!$B$3:$B$381,0)),"")</f>
        <v>10284036</v>
      </c>
      <c r="J114" s="6">
        <f>IFERROR(INDEX([1]Brain!J$3:J$381,MATCH($B114,[1]Brain!$B$3:$B$381,0)),"")</f>
        <v>4310833.2</v>
      </c>
      <c r="K114" s="7">
        <f>VLOOKUP($B114,'[1]Ticker Changes'!$B:$L,11,FALSE)</f>
        <v>-0.23214285714285721</v>
      </c>
    </row>
    <row r="115" spans="1:11" x14ac:dyDescent="0.2">
      <c r="A115" s="14">
        <f t="shared" si="2"/>
        <v>0</v>
      </c>
      <c r="B115" s="2" t="s">
        <v>122</v>
      </c>
      <c r="C115" s="3">
        <f>IFERROR(INDEX([1]Brain!C$3:C$381,MATCH($B115,[1]Brain!$B$3:$B$381,0)),"")</f>
        <v>3.34</v>
      </c>
      <c r="D115" s="3">
        <f>IFERROR(INDEX([1]Brain!D$3:D$381,MATCH($B115,[1]Brain!$B$3:$B$381,0)),"")</f>
        <v>3.34</v>
      </c>
      <c r="E115" s="4">
        <f>IFERROR(INDEX([1]Brain!E$3:E$381,MATCH($B115,[1]Brain!$B$3:$B$381,0)),"")</f>
        <v>0</v>
      </c>
      <c r="F115" s="4">
        <f>IFERROR(INDEX([1]Brain!F$3:F$381,MATCH($B115,[1]Brain!$B$3:$B$381,0)),"")</f>
        <v>0</v>
      </c>
      <c r="G115" s="3">
        <f>IFERROR(INDEX([1]Brain!G$3:G$381,MATCH($B115,[1]Brain!$B$3:$B$381,0)),"")</f>
        <v>3.34</v>
      </c>
      <c r="H115" s="5">
        <f t="shared" si="3"/>
        <v>0</v>
      </c>
      <c r="I115" s="6">
        <f>IFERROR(INDEX([1]Brain!I$3:I$381,MATCH($B115,[1]Brain!$B$3:$B$381,0)),"")</f>
        <v>731999</v>
      </c>
      <c r="J115" s="6">
        <f>IFERROR(INDEX([1]Brain!J$3:J$381,MATCH($B115,[1]Brain!$B$3:$B$381,0)),"")</f>
        <v>2445208.98</v>
      </c>
      <c r="K115" s="7">
        <f>VLOOKUP($B115,'[1]Ticker Changes'!$B:$L,11,FALSE)</f>
        <v>3.6388888888888893</v>
      </c>
    </row>
    <row r="116" spans="1:11" x14ac:dyDescent="0.2">
      <c r="A116" s="14">
        <f t="shared" si="2"/>
        <v>-2.9354207436399271E-2</v>
      </c>
      <c r="B116" s="2" t="s">
        <v>123</v>
      </c>
      <c r="C116" s="3">
        <f>IFERROR(INDEX([1]Brain!C$3:C$381,MATCH($B116,[1]Brain!$B$3:$B$381,0)),"")</f>
        <v>25.55</v>
      </c>
      <c r="D116" s="3">
        <f>IFERROR(INDEX([1]Brain!D$3:D$381,MATCH($B116,[1]Brain!$B$3:$B$381,0)),"")</f>
        <v>25.55</v>
      </c>
      <c r="E116" s="4">
        <f>IFERROR(INDEX([1]Brain!E$3:E$381,MATCH($B116,[1]Brain!$B$3:$B$381,0)),"")</f>
        <v>25.5</v>
      </c>
      <c r="F116" s="4">
        <f>IFERROR(INDEX([1]Brain!F$3:F$381,MATCH($B116,[1]Brain!$B$3:$B$381,0)),"")</f>
        <v>24.8</v>
      </c>
      <c r="G116" s="3">
        <f>IFERROR(INDEX([1]Brain!G$3:G$381,MATCH($B116,[1]Brain!$B$3:$B$381,0)),"")</f>
        <v>24.8</v>
      </c>
      <c r="H116" s="5">
        <f t="shared" si="3"/>
        <v>-2.9354207436399271E-2</v>
      </c>
      <c r="I116" s="6">
        <f>IFERROR(INDEX([1]Brain!I$3:I$381,MATCH($B116,[1]Brain!$B$3:$B$381,0)),"")</f>
        <v>19444809</v>
      </c>
      <c r="J116" s="6">
        <f>IFERROR(INDEX([1]Brain!J$3:J$381,MATCH($B116,[1]Brain!$B$3:$B$381,0)),"")</f>
        <v>493415565.80000001</v>
      </c>
      <c r="K116" s="7">
        <f>VLOOKUP($B116,'[1]Ticker Changes'!$B:$L,11,FALSE)</f>
        <v>-1.3916500994035741E-2</v>
      </c>
    </row>
    <row r="117" spans="1:11" x14ac:dyDescent="0.2">
      <c r="A117" s="13"/>
      <c r="G117" s="18"/>
    </row>
    <row r="118" spans="1:11" x14ac:dyDescent="0.2">
      <c r="A118" s="13"/>
      <c r="G118" s="18"/>
    </row>
    <row r="119" spans="1:11" x14ac:dyDescent="0.2">
      <c r="A119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80" fitToHeight="0" orientation="landscape" r:id="rId1"/>
  <headerFooter>
    <oddHeader>&amp;L&amp;"Calibri"&amp;11&amp;K000000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Ayodeji Ajilore</dc:creator>
  <cp:lastModifiedBy>Ayodeji Ajilore</cp:lastModifiedBy>
  <dcterms:created xsi:type="dcterms:W3CDTF">2022-04-26T13:40:35Z</dcterms:created>
  <dcterms:modified xsi:type="dcterms:W3CDTF">2022-04-26T13:41:35Z</dcterms:modified>
</cp:coreProperties>
</file>